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131"/>
  <workbookPr/>
  <mc:AlternateContent xmlns:mc="http://schemas.openxmlformats.org/markup-compatibility/2006">
    <mc:Choice Requires="x15">
      <x15ac:absPath xmlns:x15ac="http://schemas.microsoft.com/office/spreadsheetml/2010/11/ac" url="https://allgenfinancialservices.sharepoint.com/PortfolioManagement/Shared Documents/Calculators/Advisor Resources Calculators/"/>
    </mc:Choice>
  </mc:AlternateContent>
  <xr:revisionPtr revIDLastSave="127" documentId="8_{8FEC7CAC-DB8E-449F-AB0C-A9731B5FC9AA}" xr6:coauthVersionLast="47" xr6:coauthVersionMax="47" xr10:uidLastSave="{BD1DD0B5-BD2D-43DD-9CBD-7CD09301C95F}"/>
  <bookViews>
    <workbookView xWindow="390" yWindow="390" windowWidth="23625" windowHeight="15435" xr2:uid="{00000000-000D-0000-FFFF-FFFF00000000}"/>
  </bookViews>
  <sheets>
    <sheet name="Calculator" sheetId="1" r:id="rId1"/>
    <sheet name="PaymentSchedule" sheetId="2" r:id="rId2"/>
    <sheet name="Help" sheetId="3" r:id="rId3"/>
    <sheet name="Disclaimer" sheetId="7" r:id="rId4"/>
    <sheet name="©" sheetId="6" state="hidden" r:id="rId5"/>
    <sheet name="Order" sheetId="5" state="hidden" r:id="rId6"/>
  </sheets>
  <externalReferences>
    <externalReference r:id="rId7"/>
  </externalReferences>
  <definedNames>
    <definedName name="creditor_table">Calculator!$B$7:$E$17</definedName>
    <definedName name="snowball" comment="{...}">IF(strategy=4,FALSE,TRUE)</definedName>
    <definedName name="strategy" localSheetId="4">[1]Calculator!$F$24</definedName>
    <definedName name="strategy">Calculator!$F$24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6" l="1"/>
  <c r="F24" i="1" l="1"/>
  <c r="E18" i="1" l="1"/>
  <c r="D20" i="1" l="1"/>
  <c r="C21" i="1"/>
  <c r="D57" i="5" l="1"/>
  <c r="C57" i="5"/>
  <c r="E50" i="5"/>
  <c r="D50" i="5"/>
  <c r="C50" i="5"/>
  <c r="D42" i="5"/>
  <c r="C42" i="5"/>
  <c r="C27" i="5"/>
  <c r="D27" i="5" s="1"/>
  <c r="B10" i="5" a="1"/>
  <c r="K10" i="5" s="1"/>
  <c r="B9" i="5" a="1"/>
  <c r="J9" i="5" s="1"/>
  <c r="B8" i="5" a="1"/>
  <c r="H8" i="5" s="1"/>
  <c r="H11" i="5" s="1"/>
  <c r="B7" i="5" a="1"/>
  <c r="K7" i="5" s="1"/>
  <c r="K6" i="5"/>
  <c r="E6" i="5"/>
  <c r="F6" i="5" s="1"/>
  <c r="G6" i="5" s="1"/>
  <c r="H6" i="5" s="1"/>
  <c r="I6" i="5" s="1"/>
  <c r="J6" i="5" s="1"/>
  <c r="C6" i="5"/>
  <c r="D6" i="5" s="1"/>
  <c r="B20" i="2"/>
  <c r="E4" i="2" a="1"/>
  <c r="E4" i="2" s="1"/>
  <c r="D21" i="1"/>
  <c r="C18" i="1"/>
  <c r="G17" i="1"/>
  <c r="G16" i="1"/>
  <c r="G15" i="1"/>
  <c r="G14" i="1"/>
  <c r="G13" i="1"/>
  <c r="G12" i="1"/>
  <c r="G11" i="1"/>
  <c r="G10" i="1"/>
  <c r="G9" i="1"/>
  <c r="A9" i="1"/>
  <c r="A10" i="1" s="1"/>
  <c r="A11" i="1" s="1"/>
  <c r="A12" i="1" s="1"/>
  <c r="A13" i="1" s="1"/>
  <c r="A14" i="1" s="1"/>
  <c r="A15" i="1" s="1"/>
  <c r="A16" i="1" s="1"/>
  <c r="A17" i="1" s="1"/>
  <c r="G8" i="1"/>
  <c r="I7" i="5" l="1"/>
  <c r="B8" i="5"/>
  <c r="B11" i="5" s="1"/>
  <c r="B7" i="5"/>
  <c r="E8" i="5"/>
  <c r="E11" i="5" s="1"/>
  <c r="I8" i="5"/>
  <c r="I11" i="5" s="1"/>
  <c r="D7" i="5"/>
  <c r="E7" i="5"/>
  <c r="H7" i="5"/>
  <c r="E27" i="5"/>
  <c r="F8" i="5"/>
  <c r="F11" i="5" s="1"/>
  <c r="J8" i="5"/>
  <c r="J11" i="5" s="1"/>
  <c r="C9" i="5"/>
  <c r="G9" i="5"/>
  <c r="K9" i="5"/>
  <c r="D10" i="5"/>
  <c r="H10" i="5"/>
  <c r="F50" i="5"/>
  <c r="F7" i="5"/>
  <c r="J7" i="5"/>
  <c r="C8" i="5"/>
  <c r="C11" i="5" s="1"/>
  <c r="G8" i="5"/>
  <c r="G11" i="5" s="1"/>
  <c r="K8" i="5"/>
  <c r="K11" i="5" s="1"/>
  <c r="D9" i="5"/>
  <c r="H9" i="5"/>
  <c r="B10" i="5"/>
  <c r="E10" i="5"/>
  <c r="I10" i="5"/>
  <c r="E42" i="5"/>
  <c r="C7" i="5"/>
  <c r="G7" i="5"/>
  <c r="D8" i="5"/>
  <c r="D11" i="5" s="1"/>
  <c r="B9" i="5"/>
  <c r="E9" i="5"/>
  <c r="I9" i="5"/>
  <c r="F10" i="5"/>
  <c r="J10" i="5"/>
  <c r="E57" i="5"/>
  <c r="F9" i="5"/>
  <c r="C10" i="5"/>
  <c r="G10" i="5"/>
  <c r="B20" i="5" l="1"/>
  <c r="B15" i="5" a="1"/>
  <c r="B15" i="5" s="1"/>
  <c r="C15" i="5" s="1"/>
  <c r="F27" i="5"/>
  <c r="F42" i="5"/>
  <c r="G50" i="5"/>
  <c r="F57" i="5"/>
  <c r="B17" i="5" l="1"/>
  <c r="B16" i="5"/>
  <c r="B19" i="5"/>
  <c r="B18" i="5"/>
  <c r="G57" i="5"/>
  <c r="G42" i="5"/>
  <c r="H50" i="5"/>
  <c r="C16" i="5"/>
  <c r="D15" i="5"/>
  <c r="C19" i="5"/>
  <c r="C18" i="5"/>
  <c r="C17" i="5"/>
  <c r="G27" i="5"/>
  <c r="D19" i="5" l="1"/>
  <c r="D16" i="5"/>
  <c r="E15" i="5"/>
  <c r="D18" i="5"/>
  <c r="D17" i="5"/>
  <c r="H42" i="5"/>
  <c r="H27" i="5"/>
  <c r="H57" i="5"/>
  <c r="I50" i="5"/>
  <c r="I27" i="5" l="1"/>
  <c r="I57" i="5"/>
  <c r="J50" i="5"/>
  <c r="I42" i="5"/>
  <c r="F15" i="5"/>
  <c r="E18" i="5"/>
  <c r="E17" i="5"/>
  <c r="E19" i="5"/>
  <c r="E16" i="5"/>
  <c r="K50" i="5" l="1"/>
  <c r="J57" i="5"/>
  <c r="J42" i="5"/>
  <c r="F18" i="5"/>
  <c r="E22" i="5" s="1"/>
  <c r="F17" i="5"/>
  <c r="F19" i="5"/>
  <c r="B24" i="5" s="1"/>
  <c r="F16" i="5"/>
  <c r="G15" i="5"/>
  <c r="J27" i="5"/>
  <c r="E24" i="5" l="1"/>
  <c r="D24" i="5"/>
  <c r="K57" i="5"/>
  <c r="B21" i="5"/>
  <c r="D21" i="5"/>
  <c r="E23" i="5"/>
  <c r="B23" i="5"/>
  <c r="G19" i="5"/>
  <c r="G18" i="5"/>
  <c r="G16" i="5"/>
  <c r="H15" i="5"/>
  <c r="G17" i="5"/>
  <c r="B22" i="5"/>
  <c r="D22" i="5"/>
  <c r="C22" i="5"/>
  <c r="D23" i="5"/>
  <c r="C21" i="5"/>
  <c r="C23" i="5"/>
  <c r="F22" i="5"/>
  <c r="F21" i="5"/>
  <c r="F24" i="5"/>
  <c r="F23" i="5"/>
  <c r="K27" i="5"/>
  <c r="E21" i="5"/>
  <c r="K42" i="5"/>
  <c r="C24" i="5"/>
  <c r="H19" i="5" l="1"/>
  <c r="H17" i="5"/>
  <c r="H16" i="5"/>
  <c r="I15" i="5"/>
  <c r="H18" i="5"/>
  <c r="G44" i="5"/>
  <c r="G24" i="5"/>
  <c r="G22" i="5"/>
  <c r="G59" i="5"/>
  <c r="G52" i="5"/>
  <c r="G29" i="5"/>
  <c r="G21" i="5"/>
  <c r="G23" i="5"/>
  <c r="H59" i="5" l="1"/>
  <c r="H52" i="5"/>
  <c r="H44" i="5"/>
  <c r="H23" i="5"/>
  <c r="H22" i="5"/>
  <c r="H24" i="5"/>
  <c r="H29" i="5"/>
  <c r="H21" i="5"/>
  <c r="J15" i="5"/>
  <c r="I18" i="5"/>
  <c r="I17" i="5"/>
  <c r="I19" i="5"/>
  <c r="I16" i="5"/>
  <c r="I59" i="5" l="1"/>
  <c r="I23" i="5"/>
  <c r="I21" i="5"/>
  <c r="I52" i="5"/>
  <c r="I24" i="5"/>
  <c r="I44" i="5"/>
  <c r="I29" i="5"/>
  <c r="I22" i="5"/>
  <c r="J18" i="5"/>
  <c r="J17" i="5"/>
  <c r="J19" i="5"/>
  <c r="J16" i="5"/>
  <c r="K15" i="5"/>
  <c r="K17" i="5" l="1"/>
  <c r="K19" i="5"/>
  <c r="K18" i="5"/>
  <c r="K16" i="5"/>
  <c r="J52" i="5"/>
  <c r="J29" i="5"/>
  <c r="J59" i="5"/>
  <c r="J44" i="5"/>
  <c r="J22" i="5"/>
  <c r="J21" i="5"/>
  <c r="J24" i="5"/>
  <c r="J23" i="5"/>
  <c r="K44" i="5" l="1"/>
  <c r="K24" i="5"/>
  <c r="J58" i="5" s="1"/>
  <c r="K22" i="5"/>
  <c r="K43" i="5" s="1"/>
  <c r="K59" i="5"/>
  <c r="K52" i="5"/>
  <c r="K29" i="5"/>
  <c r="K21" i="5"/>
  <c r="I28" i="5" s="1"/>
  <c r="K23" i="5"/>
  <c r="F51" i="5" s="1"/>
  <c r="E43" i="5" l="1"/>
  <c r="F43" i="5"/>
  <c r="F44" i="5" s="1"/>
  <c r="D43" i="5"/>
  <c r="D44" i="5" s="1"/>
  <c r="C43" i="5"/>
  <c r="F28" i="5"/>
  <c r="F29" i="5" s="1"/>
  <c r="B28" i="5"/>
  <c r="C28" i="5"/>
  <c r="E28" i="5"/>
  <c r="E29" i="5" s="1"/>
  <c r="B43" i="5"/>
  <c r="D28" i="5"/>
  <c r="D29" i="5" s="1"/>
  <c r="B58" i="5"/>
  <c r="B51" i="5"/>
  <c r="I43" i="5"/>
  <c r="J28" i="5"/>
  <c r="K28" i="5"/>
  <c r="G28" i="5"/>
  <c r="H28" i="5"/>
  <c r="J43" i="5"/>
  <c r="H43" i="5"/>
  <c r="K51" i="5"/>
  <c r="C51" i="5"/>
  <c r="E51" i="5"/>
  <c r="I51" i="5"/>
  <c r="G51" i="5"/>
  <c r="J51" i="5"/>
  <c r="H51" i="5"/>
  <c r="D51" i="5"/>
  <c r="C58" i="5"/>
  <c r="E58" i="5"/>
  <c r="H58" i="5"/>
  <c r="I58" i="5"/>
  <c r="D58" i="5"/>
  <c r="F58" i="5"/>
  <c r="K58" i="5"/>
  <c r="G58" i="5"/>
  <c r="G43" i="5"/>
  <c r="E44" i="5" l="1"/>
  <c r="B45" i="5"/>
  <c r="B46" i="5" s="1"/>
  <c r="B44" i="5"/>
  <c r="C44" i="5" s="1"/>
  <c r="B53" i="5"/>
  <c r="B54" i="5" s="1"/>
  <c r="B52" i="5"/>
  <c r="C52" i="5" s="1"/>
  <c r="C29" i="5"/>
  <c r="B30" i="5"/>
  <c r="C30" i="5" s="1"/>
  <c r="C32" i="5" s="1"/>
  <c r="B29" i="5"/>
  <c r="B60" i="5"/>
  <c r="B61" i="5" s="1"/>
  <c r="B59" i="5"/>
  <c r="C59" i="5" s="1"/>
  <c r="D59" i="5" s="1"/>
  <c r="E59" i="5" s="1"/>
  <c r="F59" i="5" s="1"/>
  <c r="C53" i="5" l="1"/>
  <c r="C54" i="5" s="1"/>
  <c r="C45" i="5"/>
  <c r="C46" i="5" s="1"/>
  <c r="B36" i="5"/>
  <c r="B32" i="5"/>
  <c r="B34" i="5" s="1"/>
  <c r="B35" i="5" s="1"/>
  <c r="B31" i="5"/>
  <c r="B66" i="5" s="1"/>
  <c r="Q20" i="2" s="1"/>
  <c r="D30" i="5"/>
  <c r="E30" i="5" s="1"/>
  <c r="E32" i="5" s="1"/>
  <c r="C36" i="5"/>
  <c r="C31" i="5"/>
  <c r="C66" i="5" s="1"/>
  <c r="D52" i="5"/>
  <c r="E52" i="5" s="1"/>
  <c r="F52" i="5" s="1"/>
  <c r="C60" i="5"/>
  <c r="C61" i="5" s="1"/>
  <c r="C34" i="5" l="1"/>
  <c r="C35" i="5" s="1"/>
  <c r="AB21" i="2"/>
  <c r="D45" i="5"/>
  <c r="D46" i="5" s="1"/>
  <c r="R20" i="2"/>
  <c r="AZ19" i="2"/>
  <c r="F30" i="5"/>
  <c r="G30" i="5" s="1"/>
  <c r="D32" i="5"/>
  <c r="E34" i="5" s="1"/>
  <c r="E31" i="5"/>
  <c r="D36" i="5"/>
  <c r="E36" i="5"/>
  <c r="D31" i="5"/>
  <c r="D66" i="5" s="1"/>
  <c r="BA19" i="2"/>
  <c r="F19" i="2"/>
  <c r="D60" i="5"/>
  <c r="E60" i="5" s="1"/>
  <c r="D53" i="5"/>
  <c r="D54" i="5" s="1"/>
  <c r="AN21" i="2" l="1"/>
  <c r="AC21" i="2"/>
  <c r="AO21" i="2" s="1"/>
  <c r="E45" i="5"/>
  <c r="E46" i="5" s="1"/>
  <c r="E66" i="5" s="1"/>
  <c r="S20" i="2"/>
  <c r="E19" i="2"/>
  <c r="Q19" i="2" s="1"/>
  <c r="F36" i="5"/>
  <c r="D34" i="5"/>
  <c r="D35" i="5" s="1"/>
  <c r="E35" i="5" s="1"/>
  <c r="F32" i="5"/>
  <c r="F34" i="5" s="1"/>
  <c r="F31" i="5"/>
  <c r="AC19" i="2"/>
  <c r="R19" i="2"/>
  <c r="AO19" i="2"/>
  <c r="BB19" i="2"/>
  <c r="G19" i="2"/>
  <c r="G31" i="5"/>
  <c r="G36" i="5"/>
  <c r="G32" i="5"/>
  <c r="H30" i="5"/>
  <c r="D61" i="5"/>
  <c r="E53" i="5"/>
  <c r="F53" i="5" s="1"/>
  <c r="E61" i="5"/>
  <c r="F60" i="5"/>
  <c r="T20" i="2" l="1"/>
  <c r="BC19" i="2"/>
  <c r="AB19" i="2"/>
  <c r="AN19" i="2"/>
  <c r="AD21" i="2"/>
  <c r="AP21" i="2" s="1"/>
  <c r="F45" i="5"/>
  <c r="F46" i="5" s="1"/>
  <c r="F66" i="5" s="1"/>
  <c r="F35" i="5"/>
  <c r="G34" i="5"/>
  <c r="I30" i="5"/>
  <c r="H36" i="5"/>
  <c r="H32" i="5"/>
  <c r="H34" i="5" s="1"/>
  <c r="H38" i="5" s="1"/>
  <c r="H31" i="5"/>
  <c r="S19" i="2"/>
  <c r="AD19" i="2"/>
  <c r="AP19" i="2"/>
  <c r="E54" i="5"/>
  <c r="F61" i="5"/>
  <c r="G60" i="5"/>
  <c r="F54" i="5"/>
  <c r="G53" i="5"/>
  <c r="H19" i="2" l="1"/>
  <c r="T19" i="2" s="1"/>
  <c r="I10" i="2" a="1"/>
  <c r="I10" i="2" s="1"/>
  <c r="I9" i="2" a="1"/>
  <c r="I9" i="2" s="1"/>
  <c r="I7" i="2" a="1"/>
  <c r="I7" i="2" s="1"/>
  <c r="I19" i="2" s="1"/>
  <c r="AF19" i="2" s="1"/>
  <c r="I8" i="2" a="1"/>
  <c r="I8" i="2" s="1"/>
  <c r="U20" i="2" s="1"/>
  <c r="AE21" i="2"/>
  <c r="AQ21" i="2" s="1"/>
  <c r="G45" i="5"/>
  <c r="H45" i="5" s="1"/>
  <c r="G35" i="5"/>
  <c r="H35" i="5" s="1"/>
  <c r="J30" i="5"/>
  <c r="I32" i="5"/>
  <c r="I36" i="5"/>
  <c r="I31" i="5"/>
  <c r="G61" i="5"/>
  <c r="H60" i="5"/>
  <c r="G54" i="5"/>
  <c r="H53" i="5"/>
  <c r="AE19" i="2" l="1"/>
  <c r="AQ19" i="2"/>
  <c r="U19" i="2"/>
  <c r="AF21" i="2"/>
  <c r="AR21" i="2" s="1"/>
  <c r="G46" i="5"/>
  <c r="G66" i="5" s="1"/>
  <c r="J7" i="2" s="1" a="1"/>
  <c r="J7" i="2" s="1"/>
  <c r="AR19" i="2"/>
  <c r="BD19" i="2"/>
  <c r="H46" i="5"/>
  <c r="H66" i="5" s="1"/>
  <c r="I45" i="5"/>
  <c r="I34" i="5"/>
  <c r="J31" i="5"/>
  <c r="J32" i="5"/>
  <c r="J34" i="5" s="1"/>
  <c r="J36" i="5"/>
  <c r="K30" i="5"/>
  <c r="H54" i="5"/>
  <c r="I53" i="5"/>
  <c r="H61" i="5"/>
  <c r="I60" i="5"/>
  <c r="J9" i="2" l="1" a="1"/>
  <c r="J9" i="2" s="1"/>
  <c r="J10" i="2" a="1"/>
  <c r="J10" i="2" s="1"/>
  <c r="J8" i="2" a="1"/>
  <c r="J8" i="2" s="1"/>
  <c r="V304" i="2" s="1"/>
  <c r="K7" i="2" a="1"/>
  <c r="K7" i="2" s="1"/>
  <c r="K10" i="2" a="1"/>
  <c r="K10" i="2" s="1"/>
  <c r="K9" i="2" a="1"/>
  <c r="K9" i="2" s="1"/>
  <c r="K8" i="2" a="1"/>
  <c r="K8" i="2" s="1"/>
  <c r="BE19" i="2"/>
  <c r="J19" i="2"/>
  <c r="J38" i="5"/>
  <c r="I46" i="5"/>
  <c r="I66" i="5" s="1"/>
  <c r="J45" i="5"/>
  <c r="I35" i="5"/>
  <c r="J35" i="5" s="1"/>
  <c r="I38" i="5"/>
  <c r="K36" i="5"/>
  <c r="K32" i="5"/>
  <c r="K33" i="5" s="1"/>
  <c r="K31" i="5"/>
  <c r="I61" i="5"/>
  <c r="J60" i="5"/>
  <c r="I54" i="5"/>
  <c r="J53" i="5"/>
  <c r="V55" i="2" l="1"/>
  <c r="V136" i="2"/>
  <c r="AS137" i="2" s="1"/>
  <c r="V182" i="2"/>
  <c r="BE183" i="2" s="1"/>
  <c r="V295" i="2"/>
  <c r="AG296" i="2" s="1"/>
  <c r="V368" i="2"/>
  <c r="AS369" i="2" s="1"/>
  <c r="V211" i="2"/>
  <c r="AG212" i="2" s="1"/>
  <c r="V308" i="2"/>
  <c r="BE309" i="2" s="1"/>
  <c r="V115" i="2"/>
  <c r="AS116" i="2" s="1"/>
  <c r="V200" i="2"/>
  <c r="AS201" i="2" s="1"/>
  <c r="V181" i="2"/>
  <c r="BE182" i="2" s="1"/>
  <c r="V31" i="2"/>
  <c r="AS32" i="2" s="1"/>
  <c r="V263" i="2"/>
  <c r="AG264" i="2" s="1"/>
  <c r="V316" i="2"/>
  <c r="AG317" i="2" s="1"/>
  <c r="V301" i="2"/>
  <c r="AS302" i="2" s="1"/>
  <c r="V179" i="2"/>
  <c r="BE180" i="2" s="1"/>
  <c r="V160" i="2"/>
  <c r="AS161" i="2" s="1"/>
  <c r="V74" i="2"/>
  <c r="AG75" i="2" s="1"/>
  <c r="V51" i="2"/>
  <c r="AS52" i="2" s="1"/>
  <c r="V166" i="2"/>
  <c r="BE167" i="2" s="1"/>
  <c r="V129" i="2"/>
  <c r="AG130" i="2" s="1"/>
  <c r="V367" i="2"/>
  <c r="BE368" i="2" s="1"/>
  <c r="V261" i="2"/>
  <c r="AS262" i="2" s="1"/>
  <c r="V109" i="2"/>
  <c r="BE110" i="2" s="1"/>
  <c r="V342" i="2"/>
  <c r="BE343" i="2" s="1"/>
  <c r="V97" i="2"/>
  <c r="AG98" i="2" s="1"/>
  <c r="V199" i="2"/>
  <c r="AG200" i="2" s="1"/>
  <c r="V30" i="2"/>
  <c r="AG31" i="2" s="1"/>
  <c r="V146" i="2"/>
  <c r="AG147" i="2" s="1"/>
  <c r="V283" i="2"/>
  <c r="AG284" i="2" s="1"/>
  <c r="V174" i="2"/>
  <c r="AG175" i="2" s="1"/>
  <c r="V365" i="2"/>
  <c r="AG366" i="2" s="1"/>
  <c r="V121" i="2"/>
  <c r="AS122" i="2" s="1"/>
  <c r="V242" i="2"/>
  <c r="BE243" i="2" s="1"/>
  <c r="V103" i="2"/>
  <c r="AG104" i="2" s="1"/>
  <c r="V41" i="2"/>
  <c r="AG42" i="2" s="1"/>
  <c r="V223" i="2"/>
  <c r="AS224" i="2" s="1"/>
  <c r="V156" i="2"/>
  <c r="BE157" i="2" s="1"/>
  <c r="V193" i="2"/>
  <c r="AG194" i="2" s="1"/>
  <c r="V22" i="2"/>
  <c r="AG23" i="2" s="1"/>
  <c r="V258" i="2"/>
  <c r="BE259" i="2" s="1"/>
  <c r="V369" i="2"/>
  <c r="AG370" i="2" s="1"/>
  <c r="V326" i="2"/>
  <c r="AS327" i="2" s="1"/>
  <c r="V221" i="2"/>
  <c r="AS222" i="2" s="1"/>
  <c r="V201" i="2"/>
  <c r="AS202" i="2" s="1"/>
  <c r="V202" i="2"/>
  <c r="BE203" i="2" s="1"/>
  <c r="V321" i="2"/>
  <c r="BE322" i="2" s="1"/>
  <c r="V20" i="2"/>
  <c r="BE21" i="2" s="1"/>
  <c r="V26" i="2"/>
  <c r="AS27" i="2" s="1"/>
  <c r="V300" i="2"/>
  <c r="AG301" i="2" s="1"/>
  <c r="V320" i="2"/>
  <c r="AG321" i="2" s="1"/>
  <c r="V89" i="2"/>
  <c r="AG90" i="2" s="1"/>
  <c r="V170" i="2"/>
  <c r="AG171" i="2" s="1"/>
  <c r="V266" i="2"/>
  <c r="AS267" i="2" s="1"/>
  <c r="V21" i="2"/>
  <c r="AG22" i="2" s="1"/>
  <c r="V38" i="2"/>
  <c r="BE39" i="2" s="1"/>
  <c r="V68" i="2"/>
  <c r="AG69" i="2" s="1"/>
  <c r="V169" i="2"/>
  <c r="BE170" i="2" s="1"/>
  <c r="V329" i="2"/>
  <c r="BE330" i="2" s="1"/>
  <c r="V333" i="2"/>
  <c r="BE334" i="2" s="1"/>
  <c r="V328" i="2"/>
  <c r="AG329" i="2" s="1"/>
  <c r="V190" i="2"/>
  <c r="AS191" i="2" s="1"/>
  <c r="V379" i="2"/>
  <c r="AG380" i="2" s="1"/>
  <c r="V49" i="2"/>
  <c r="AS50" i="2" s="1"/>
  <c r="V207" i="2"/>
  <c r="AG208" i="2" s="1"/>
  <c r="V310" i="2"/>
  <c r="BE311" i="2" s="1"/>
  <c r="V307" i="2"/>
  <c r="BE308" i="2" s="1"/>
  <c r="V122" i="2"/>
  <c r="AG123" i="2" s="1"/>
  <c r="V335" i="2"/>
  <c r="BE336" i="2" s="1"/>
  <c r="V184" i="2"/>
  <c r="AS185" i="2" s="1"/>
  <c r="V275" i="2"/>
  <c r="AG276" i="2" s="1"/>
  <c r="V195" i="2"/>
  <c r="AS196" i="2" s="1"/>
  <c r="V144" i="2"/>
  <c r="AS145" i="2" s="1"/>
  <c r="V285" i="2"/>
  <c r="BE286" i="2" s="1"/>
  <c r="V130" i="2"/>
  <c r="AS131" i="2" s="1"/>
  <c r="V188" i="2"/>
  <c r="BE189" i="2" s="1"/>
  <c r="V128" i="2"/>
  <c r="AG129" i="2" s="1"/>
  <c r="V324" i="2"/>
  <c r="AS325" i="2" s="1"/>
  <c r="V196" i="2"/>
  <c r="BE197" i="2" s="1"/>
  <c r="V228" i="2"/>
  <c r="BE229" i="2" s="1"/>
  <c r="V343" i="2"/>
  <c r="AS344" i="2" s="1"/>
  <c r="V34" i="2"/>
  <c r="BE35" i="2" s="1"/>
  <c r="V78" i="2"/>
  <c r="AG79" i="2" s="1"/>
  <c r="V302" i="2"/>
  <c r="BE303" i="2" s="1"/>
  <c r="V118" i="2"/>
  <c r="BE119" i="2" s="1"/>
  <c r="V59" i="2"/>
  <c r="BE60" i="2" s="1"/>
  <c r="V47" i="2"/>
  <c r="AG48" i="2" s="1"/>
  <c r="V33" i="2"/>
  <c r="AS34" i="2" s="1"/>
  <c r="V248" i="2"/>
  <c r="AS249" i="2" s="1"/>
  <c r="V280" i="2"/>
  <c r="AG281" i="2" s="1"/>
  <c r="V175" i="2"/>
  <c r="BE176" i="2" s="1"/>
  <c r="V339" i="2"/>
  <c r="AG340" i="2" s="1"/>
  <c r="V235" i="2"/>
  <c r="AG236" i="2" s="1"/>
  <c r="V249" i="2"/>
  <c r="AS250" i="2" s="1"/>
  <c r="V265" i="2"/>
  <c r="AG266" i="2" s="1"/>
  <c r="V180" i="2"/>
  <c r="BE181" i="2" s="1"/>
  <c r="V376" i="2"/>
  <c r="BE377" i="2" s="1"/>
  <c r="V243" i="2"/>
  <c r="BE244" i="2" s="1"/>
  <c r="V159" i="2"/>
  <c r="BE160" i="2" s="1"/>
  <c r="V66" i="2"/>
  <c r="AS67" i="2" s="1"/>
  <c r="V102" i="2"/>
  <c r="BE103" i="2" s="1"/>
  <c r="V105" i="2"/>
  <c r="AG106" i="2" s="1"/>
  <c r="V125" i="2"/>
  <c r="BE126" i="2" s="1"/>
  <c r="V86" i="2"/>
  <c r="AG87" i="2" s="1"/>
  <c r="V208" i="2"/>
  <c r="AG209" i="2" s="1"/>
  <c r="V149" i="2"/>
  <c r="BE150" i="2" s="1"/>
  <c r="V64" i="2"/>
  <c r="BE65" i="2" s="1"/>
  <c r="V370" i="2"/>
  <c r="AG371" i="2" s="1"/>
  <c r="V278" i="2"/>
  <c r="AG279" i="2" s="1"/>
  <c r="V281" i="2"/>
  <c r="AS282" i="2" s="1"/>
  <c r="V269" i="2"/>
  <c r="AG270" i="2" s="1"/>
  <c r="V135" i="2"/>
  <c r="AS136" i="2" s="1"/>
  <c r="V168" i="2"/>
  <c r="AS169" i="2" s="1"/>
  <c r="V340" i="2"/>
  <c r="AS341" i="2" s="1"/>
  <c r="V70" i="2"/>
  <c r="BE71" i="2" s="1"/>
  <c r="V332" i="2"/>
  <c r="AG333" i="2" s="1"/>
  <c r="V282" i="2"/>
  <c r="AS283" i="2" s="1"/>
  <c r="V371" i="2"/>
  <c r="AG372" i="2" s="1"/>
  <c r="V313" i="2"/>
  <c r="AS314" i="2" s="1"/>
  <c r="V88" i="2"/>
  <c r="AG89" i="2" s="1"/>
  <c r="V63" i="2"/>
  <c r="AS64" i="2" s="1"/>
  <c r="V314" i="2"/>
  <c r="BE315" i="2" s="1"/>
  <c r="V62" i="2"/>
  <c r="AS63" i="2" s="1"/>
  <c r="V216" i="2"/>
  <c r="AS217" i="2" s="1"/>
  <c r="V167" i="2"/>
  <c r="AS168" i="2" s="1"/>
  <c r="V241" i="2"/>
  <c r="AG242" i="2" s="1"/>
  <c r="V36" i="2"/>
  <c r="AS37" i="2" s="1"/>
  <c r="V354" i="2"/>
  <c r="AG355" i="2" s="1"/>
  <c r="V272" i="2"/>
  <c r="BE273" i="2" s="1"/>
  <c r="V204" i="2"/>
  <c r="BE205" i="2" s="1"/>
  <c r="V183" i="2"/>
  <c r="AS184" i="2" s="1"/>
  <c r="V154" i="2"/>
  <c r="AS155" i="2" s="1"/>
  <c r="V325" i="2"/>
  <c r="AG326" i="2" s="1"/>
  <c r="V189" i="2"/>
  <c r="AS190" i="2" s="1"/>
  <c r="V231" i="2"/>
  <c r="BE232" i="2" s="1"/>
  <c r="V245" i="2"/>
  <c r="AS246" i="2" s="1"/>
  <c r="V185" i="2"/>
  <c r="AS186" i="2" s="1"/>
  <c r="V45" i="2"/>
  <c r="AG46" i="2" s="1"/>
  <c r="V356" i="2"/>
  <c r="BE357" i="2" s="1"/>
  <c r="V330" i="2"/>
  <c r="AS331" i="2" s="1"/>
  <c r="V366" i="2"/>
  <c r="BE367" i="2" s="1"/>
  <c r="V42" i="2"/>
  <c r="AS43" i="2" s="1"/>
  <c r="V338" i="2"/>
  <c r="AG339" i="2" s="1"/>
  <c r="V363" i="2"/>
  <c r="AG364" i="2" s="1"/>
  <c r="V151" i="2"/>
  <c r="AG152" i="2" s="1"/>
  <c r="V32" i="2"/>
  <c r="BE33" i="2" s="1"/>
  <c r="V292" i="2"/>
  <c r="BE293" i="2" s="1"/>
  <c r="V377" i="2"/>
  <c r="AG378" i="2" s="1"/>
  <c r="V359" i="2"/>
  <c r="AG360" i="2" s="1"/>
  <c r="V209" i="2"/>
  <c r="BE210" i="2" s="1"/>
  <c r="V176" i="2"/>
  <c r="AG177" i="2" s="1"/>
  <c r="V123" i="2"/>
  <c r="BE124" i="2" s="1"/>
  <c r="V380" i="2"/>
  <c r="BE381" i="2" s="1"/>
  <c r="V222" i="2"/>
  <c r="AS223" i="2" s="1"/>
  <c r="V286" i="2"/>
  <c r="BE287" i="2" s="1"/>
  <c r="V53" i="2"/>
  <c r="AG54" i="2" s="1"/>
  <c r="V108" i="2"/>
  <c r="BE109" i="2" s="1"/>
  <c r="V25" i="2"/>
  <c r="BE26" i="2" s="1"/>
  <c r="V75" i="2"/>
  <c r="BE76" i="2" s="1"/>
  <c r="V317" i="2"/>
  <c r="BE318" i="2" s="1"/>
  <c r="V296" i="2"/>
  <c r="BE297" i="2" s="1"/>
  <c r="V71" i="2"/>
  <c r="AG72" i="2" s="1"/>
  <c r="V353" i="2"/>
  <c r="AS354" i="2" s="1"/>
  <c r="V276" i="2"/>
  <c r="AS277" i="2" s="1"/>
  <c r="V252" i="2"/>
  <c r="AS253" i="2" s="1"/>
  <c r="V327" i="2"/>
  <c r="AS328" i="2" s="1"/>
  <c r="V234" i="2"/>
  <c r="BE235" i="2" s="1"/>
  <c r="V142" i="2"/>
  <c r="AG143" i="2" s="1"/>
  <c r="V81" i="2"/>
  <c r="BE82" i="2" s="1"/>
  <c r="V69" i="2"/>
  <c r="AG70" i="2" s="1"/>
  <c r="V48" i="2"/>
  <c r="AG49" i="2" s="1"/>
  <c r="V219" i="2"/>
  <c r="BE220" i="2" s="1"/>
  <c r="V77" i="2"/>
  <c r="BE78" i="2" s="1"/>
  <c r="V213" i="2"/>
  <c r="AG214" i="2" s="1"/>
  <c r="V139" i="2"/>
  <c r="BE140" i="2" s="1"/>
  <c r="V345" i="2"/>
  <c r="AS346" i="2" s="1"/>
  <c r="V163" i="2"/>
  <c r="AS164" i="2" s="1"/>
  <c r="V119" i="2"/>
  <c r="AS120" i="2" s="1"/>
  <c r="V215" i="2"/>
  <c r="AG216" i="2" s="1"/>
  <c r="V94" i="2"/>
  <c r="AS95" i="2" s="1"/>
  <c r="V305" i="2"/>
  <c r="AG306" i="2" s="1"/>
  <c r="V312" i="2"/>
  <c r="AS313" i="2" s="1"/>
  <c r="V91" i="2"/>
  <c r="BE92" i="2" s="1"/>
  <c r="V126" i="2"/>
  <c r="AG127" i="2" s="1"/>
  <c r="V54" i="2"/>
  <c r="AG55" i="2" s="1"/>
  <c r="V131" i="2"/>
  <c r="BE132" i="2" s="1"/>
  <c r="V90" i="2"/>
  <c r="BE91" i="2" s="1"/>
  <c r="V318" i="2"/>
  <c r="AG319" i="2" s="1"/>
  <c r="V256" i="2"/>
  <c r="AG257" i="2" s="1"/>
  <c r="V117" i="2"/>
  <c r="AS118" i="2" s="1"/>
  <c r="V96" i="2"/>
  <c r="BE97" i="2" s="1"/>
  <c r="V92" i="2"/>
  <c r="BE93" i="2" s="1"/>
  <c r="V52" i="2"/>
  <c r="AS53" i="2" s="1"/>
  <c r="V93" i="2"/>
  <c r="BE94" i="2" s="1"/>
  <c r="V44" i="2"/>
  <c r="AS45" i="2" s="1"/>
  <c r="V232" i="2"/>
  <c r="AS233" i="2" s="1"/>
  <c r="V98" i="2"/>
  <c r="BE99" i="2" s="1"/>
  <c r="V323" i="2"/>
  <c r="BE324" i="2" s="1"/>
  <c r="V336" i="2"/>
  <c r="BE337" i="2" s="1"/>
  <c r="V268" i="2"/>
  <c r="AG269" i="2" s="1"/>
  <c r="V246" i="2"/>
  <c r="AG247" i="2" s="1"/>
  <c r="V218" i="2"/>
  <c r="AS219" i="2" s="1"/>
  <c r="V43" i="2"/>
  <c r="BE44" i="2" s="1"/>
  <c r="V28" i="2"/>
  <c r="AS29" i="2" s="1"/>
  <c r="V162" i="2"/>
  <c r="BE163" i="2" s="1"/>
  <c r="V187" i="2"/>
  <c r="AG188" i="2" s="1"/>
  <c r="V311" i="2"/>
  <c r="AG312" i="2" s="1"/>
  <c r="V212" i="2"/>
  <c r="AG213" i="2" s="1"/>
  <c r="V374" i="2"/>
  <c r="BE375" i="2" s="1"/>
  <c r="V173" i="2"/>
  <c r="AG174" i="2" s="1"/>
  <c r="V84" i="2"/>
  <c r="AG85" i="2" s="1"/>
  <c r="V80" i="2"/>
  <c r="AG81" i="2" s="1"/>
  <c r="V150" i="2"/>
  <c r="BE151" i="2" s="1"/>
  <c r="V152" i="2"/>
  <c r="BE153" i="2" s="1"/>
  <c r="V315" i="2"/>
  <c r="AG316" i="2" s="1"/>
  <c r="V271" i="2"/>
  <c r="AG272" i="2" s="1"/>
  <c r="V289" i="2"/>
  <c r="AS290" i="2" s="1"/>
  <c r="V85" i="2"/>
  <c r="AG86" i="2" s="1"/>
  <c r="V155" i="2"/>
  <c r="AS156" i="2" s="1"/>
  <c r="V306" i="2"/>
  <c r="BE307" i="2" s="1"/>
  <c r="V214" i="2"/>
  <c r="AS215" i="2" s="1"/>
  <c r="V217" i="2"/>
  <c r="AG218" i="2" s="1"/>
  <c r="V205" i="2"/>
  <c r="AS206" i="2" s="1"/>
  <c r="V65" i="2"/>
  <c r="BE66" i="2" s="1"/>
  <c r="V116" i="2"/>
  <c r="BE117" i="2" s="1"/>
  <c r="V57" i="2"/>
  <c r="BE58" i="2" s="1"/>
  <c r="V141" i="2"/>
  <c r="BE142" i="2" s="1"/>
  <c r="V172" i="2"/>
  <c r="BE173" i="2" s="1"/>
  <c r="V87" i="2"/>
  <c r="AG88" i="2" s="1"/>
  <c r="V347" i="2"/>
  <c r="AG348" i="2" s="1"/>
  <c r="V67" i="2"/>
  <c r="BE68" i="2" s="1"/>
  <c r="V357" i="2"/>
  <c r="BE358" i="2" s="1"/>
  <c r="V227" i="2"/>
  <c r="AS228" i="2" s="1"/>
  <c r="V76" i="2"/>
  <c r="BE77" i="2" s="1"/>
  <c r="V23" i="2"/>
  <c r="AG24" i="2" s="1"/>
  <c r="V236" i="2"/>
  <c r="BE237" i="2" s="1"/>
  <c r="V58" i="2"/>
  <c r="BE59" i="2" s="1"/>
  <c r="V35" i="2"/>
  <c r="AS36" i="2" s="1"/>
  <c r="V247" i="2"/>
  <c r="AG248" i="2" s="1"/>
  <c r="V56" i="2"/>
  <c r="AS57" i="2" s="1"/>
  <c r="V270" i="2"/>
  <c r="AS271" i="2" s="1"/>
  <c r="V197" i="2"/>
  <c r="AG198" i="2" s="1"/>
  <c r="V24" i="2"/>
  <c r="AG25" i="2" s="1"/>
  <c r="V140" i="2"/>
  <c r="BE141" i="2" s="1"/>
  <c r="V362" i="2"/>
  <c r="AG363" i="2" s="1"/>
  <c r="V344" i="2"/>
  <c r="AG345" i="2" s="1"/>
  <c r="V99" i="2"/>
  <c r="AG100" i="2" s="1"/>
  <c r="V298" i="2"/>
  <c r="AS299" i="2" s="1"/>
  <c r="V206" i="2"/>
  <c r="BE207" i="2" s="1"/>
  <c r="V145" i="2"/>
  <c r="BE146" i="2" s="1"/>
  <c r="V133" i="2"/>
  <c r="BE134" i="2" s="1"/>
  <c r="V112" i="2"/>
  <c r="AG113" i="2" s="1"/>
  <c r="V337" i="2"/>
  <c r="AG338" i="2" s="1"/>
  <c r="V253" i="2"/>
  <c r="AG254" i="2" s="1"/>
  <c r="V164" i="2"/>
  <c r="AG165" i="2" s="1"/>
  <c r="V79" i="2"/>
  <c r="BE80" i="2" s="1"/>
  <c r="V331" i="2"/>
  <c r="BE332" i="2" s="1"/>
  <c r="V309" i="2"/>
  <c r="AG310" i="2" s="1"/>
  <c r="V288" i="2"/>
  <c r="BE289" i="2" s="1"/>
  <c r="V284" i="2"/>
  <c r="BE285" i="2" s="1"/>
  <c r="V165" i="2"/>
  <c r="AS166" i="2" s="1"/>
  <c r="V229" i="2"/>
  <c r="AG230" i="2" s="1"/>
  <c r="V72" i="2"/>
  <c r="BE73" i="2" s="1"/>
  <c r="V120" i="2"/>
  <c r="AG121" i="2" s="1"/>
  <c r="V137" i="2"/>
  <c r="AS138" i="2" s="1"/>
  <c r="V350" i="2"/>
  <c r="AS351" i="2" s="1"/>
  <c r="V113" i="2"/>
  <c r="AG114" i="2" s="1"/>
  <c r="V372" i="2"/>
  <c r="AS373" i="2" s="1"/>
  <c r="V287" i="2"/>
  <c r="AG288" i="2" s="1"/>
  <c r="V194" i="2"/>
  <c r="AS195" i="2" s="1"/>
  <c r="V230" i="2"/>
  <c r="AG231" i="2" s="1"/>
  <c r="V233" i="2"/>
  <c r="AG234" i="2" s="1"/>
  <c r="V303" i="2"/>
  <c r="BE304" i="2" s="1"/>
  <c r="V293" i="2"/>
  <c r="BE294" i="2" s="1"/>
  <c r="V277" i="2"/>
  <c r="AS278" i="2" s="1"/>
  <c r="V192" i="2"/>
  <c r="AG193" i="2" s="1"/>
  <c r="V60" i="2"/>
  <c r="BE61" i="2" s="1"/>
  <c r="V203" i="2"/>
  <c r="AS204" i="2" s="1"/>
  <c r="V147" i="2"/>
  <c r="BE148" i="2" s="1"/>
  <c r="V171" i="2"/>
  <c r="BE172" i="2" s="1"/>
  <c r="V114" i="2"/>
  <c r="BE115" i="2" s="1"/>
  <c r="V251" i="2"/>
  <c r="AG252" i="2" s="1"/>
  <c r="V95" i="2"/>
  <c r="AG96" i="2" s="1"/>
  <c r="V290" i="2"/>
  <c r="AG291" i="2" s="1"/>
  <c r="V373" i="2"/>
  <c r="AS374" i="2" s="1"/>
  <c r="V157" i="2"/>
  <c r="AS158" i="2" s="1"/>
  <c r="V237" i="2"/>
  <c r="AS238" i="2" s="1"/>
  <c r="V349" i="2"/>
  <c r="AS350" i="2" s="1"/>
  <c r="V264" i="2"/>
  <c r="AG265" i="2" s="1"/>
  <c r="V132" i="2"/>
  <c r="AG133" i="2" s="1"/>
  <c r="V111" i="2"/>
  <c r="AG112" i="2" s="1"/>
  <c r="V82" i="2"/>
  <c r="BE83" i="2" s="1"/>
  <c r="V351" i="2"/>
  <c r="AG352" i="2" s="1"/>
  <c r="V37" i="2"/>
  <c r="AS38" i="2" s="1"/>
  <c r="V360" i="2"/>
  <c r="AG361" i="2" s="1"/>
  <c r="V177" i="2"/>
  <c r="AG178" i="2" s="1"/>
  <c r="V39" i="2"/>
  <c r="AG40" i="2" s="1"/>
  <c r="V361" i="2"/>
  <c r="BE362" i="2" s="1"/>
  <c r="V257" i="2"/>
  <c r="AG258" i="2" s="1"/>
  <c r="V294" i="2"/>
  <c r="AG295" i="2" s="1"/>
  <c r="V297" i="2"/>
  <c r="BE298" i="2" s="1"/>
  <c r="V291" i="2"/>
  <c r="BE292" i="2" s="1"/>
  <c r="V138" i="2"/>
  <c r="AS139" i="2" s="1"/>
  <c r="V40" i="2"/>
  <c r="AG41" i="2" s="1"/>
  <c r="V83" i="2"/>
  <c r="BE84" i="2" s="1"/>
  <c r="V378" i="2"/>
  <c r="AS379" i="2" s="1"/>
  <c r="V106" i="2"/>
  <c r="AG107" i="2" s="1"/>
  <c r="V100" i="2"/>
  <c r="BE101" i="2" s="1"/>
  <c r="V352" i="2"/>
  <c r="AG353" i="2" s="1"/>
  <c r="V29" i="2"/>
  <c r="AS30" i="2" s="1"/>
  <c r="V244" i="2"/>
  <c r="AG245" i="2" s="1"/>
  <c r="V224" i="2"/>
  <c r="BE225" i="2" s="1"/>
  <c r="V220" i="2"/>
  <c r="BE221" i="2" s="1"/>
  <c r="V262" i="2"/>
  <c r="AS263" i="2" s="1"/>
  <c r="V178" i="2"/>
  <c r="BE179" i="2" s="1"/>
  <c r="V153" i="2"/>
  <c r="AG154" i="2" s="1"/>
  <c r="V226" i="2"/>
  <c r="AG227" i="2" s="1"/>
  <c r="V134" i="2"/>
  <c r="AG135" i="2" s="1"/>
  <c r="V73" i="2"/>
  <c r="AS74" i="2" s="1"/>
  <c r="V107" i="2"/>
  <c r="AG108" i="2" s="1"/>
  <c r="V375" i="2"/>
  <c r="BE376" i="2" s="1"/>
  <c r="V346" i="2"/>
  <c r="BE347" i="2" s="1"/>
  <c r="V27" i="2"/>
  <c r="BE28" i="2" s="1"/>
  <c r="V254" i="2"/>
  <c r="AG255" i="2" s="1"/>
  <c r="V319" i="2"/>
  <c r="AS320" i="2" s="1"/>
  <c r="V198" i="2"/>
  <c r="AG199" i="2" s="1"/>
  <c r="J11" i="2" a="1"/>
  <c r="J11" i="2" s="1"/>
  <c r="V250" i="2"/>
  <c r="BE251" i="2" s="1"/>
  <c r="V225" i="2"/>
  <c r="AG226" i="2" s="1"/>
  <c r="V364" i="2"/>
  <c r="AG365" i="2" s="1"/>
  <c r="V279" i="2"/>
  <c r="BE280" i="2" s="1"/>
  <c r="J12" i="2"/>
  <c r="V210" i="2"/>
  <c r="AS211" i="2" s="1"/>
  <c r="V348" i="2"/>
  <c r="BE349" i="2" s="1"/>
  <c r="V143" i="2"/>
  <c r="AG144" i="2" s="1"/>
  <c r="V50" i="2"/>
  <c r="AS51" i="2" s="1"/>
  <c r="V61" i="2"/>
  <c r="BE62" i="2" s="1"/>
  <c r="V46" i="2"/>
  <c r="AG47" i="2" s="1"/>
  <c r="V341" i="2"/>
  <c r="AG342" i="2" s="1"/>
  <c r="V255" i="2"/>
  <c r="BE256" i="2" s="1"/>
  <c r="V124" i="2"/>
  <c r="AS125" i="2" s="1"/>
  <c r="V238" i="2"/>
  <c r="AG239" i="2" s="1"/>
  <c r="V127" i="2"/>
  <c r="AG128" i="2" s="1"/>
  <c r="V240" i="2"/>
  <c r="BE241" i="2" s="1"/>
  <c r="V101" i="2"/>
  <c r="AS102" i="2" s="1"/>
  <c r="V259" i="2"/>
  <c r="AG260" i="2" s="1"/>
  <c r="V148" i="2"/>
  <c r="AS149" i="2" s="1"/>
  <c r="V274" i="2"/>
  <c r="BE275" i="2" s="1"/>
  <c r="V110" i="2"/>
  <c r="AG111" i="2" s="1"/>
  <c r="V267" i="2"/>
  <c r="AG268" i="2" s="1"/>
  <c r="V186" i="2"/>
  <c r="BE187" i="2" s="1"/>
  <c r="V158" i="2"/>
  <c r="AS159" i="2" s="1"/>
  <c r="V161" i="2"/>
  <c r="AS162" i="2" s="1"/>
  <c r="V104" i="2"/>
  <c r="AS105" i="2" s="1"/>
  <c r="V334" i="2"/>
  <c r="AG335" i="2" s="1"/>
  <c r="V273" i="2"/>
  <c r="AG274" i="2" s="1"/>
  <c r="V260" i="2"/>
  <c r="BE261" i="2" s="1"/>
  <c r="V239" i="2"/>
  <c r="AG240" i="2" s="1"/>
  <c r="V191" i="2"/>
  <c r="AS192" i="2" s="1"/>
  <c r="V299" i="2"/>
  <c r="AS300" i="2" s="1"/>
  <c r="V322" i="2"/>
  <c r="AG323" i="2" s="1"/>
  <c r="V355" i="2"/>
  <c r="BE356" i="2" s="1"/>
  <c r="V358" i="2"/>
  <c r="BE359" i="2" s="1"/>
  <c r="L8" i="2" a="1"/>
  <c r="L8" i="2" s="1"/>
  <c r="L7" i="2" a="1"/>
  <c r="L7" i="2" s="1"/>
  <c r="L10" i="2" a="1"/>
  <c r="L10" i="2" s="1"/>
  <c r="L9" i="2" a="1"/>
  <c r="L9" i="2" s="1"/>
  <c r="BE137" i="2"/>
  <c r="AG305" i="2"/>
  <c r="AS305" i="2"/>
  <c r="BE305" i="2"/>
  <c r="AS183" i="2"/>
  <c r="W299" i="2"/>
  <c r="W336" i="2"/>
  <c r="W182" i="2"/>
  <c r="W116" i="2"/>
  <c r="W81" i="2"/>
  <c r="W369" i="2"/>
  <c r="W136" i="2"/>
  <c r="W229" i="2"/>
  <c r="W151" i="2"/>
  <c r="W39" i="2"/>
  <c r="W169" i="2"/>
  <c r="W284" i="2"/>
  <c r="W30" i="2"/>
  <c r="W111" i="2"/>
  <c r="W374" i="2"/>
  <c r="W202" i="2"/>
  <c r="W247" i="2"/>
  <c r="W341" i="2"/>
  <c r="W242" i="2"/>
  <c r="W188" i="2"/>
  <c r="W217" i="2"/>
  <c r="W342" i="2"/>
  <c r="W77" i="2"/>
  <c r="W235" i="2"/>
  <c r="W249" i="2"/>
  <c r="W288" i="2"/>
  <c r="W142" i="2"/>
  <c r="W58" i="2"/>
  <c r="W316" i="2"/>
  <c r="W329" i="2"/>
  <c r="W96" i="2"/>
  <c r="W189" i="2"/>
  <c r="W78" i="2"/>
  <c r="W362" i="2"/>
  <c r="W129" i="2"/>
  <c r="W253" i="2"/>
  <c r="W302" i="2"/>
  <c r="W55" i="2"/>
  <c r="W267" i="2"/>
  <c r="W355" i="2"/>
  <c r="W123" i="2"/>
  <c r="W308" i="2"/>
  <c r="W162" i="2"/>
  <c r="W208" i="2"/>
  <c r="W298" i="2"/>
  <c r="W343" i="2"/>
  <c r="W97" i="2"/>
  <c r="W240" i="2"/>
  <c r="W366" i="2"/>
  <c r="W101" i="2"/>
  <c r="W294" i="2"/>
  <c r="W273" i="2"/>
  <c r="W320" i="2"/>
  <c r="W166" i="2"/>
  <c r="W90" i="2"/>
  <c r="W379" i="2"/>
  <c r="W73" i="2"/>
  <c r="W353" i="2"/>
  <c r="W120" i="2"/>
  <c r="W213" i="2"/>
  <c r="W115" i="2"/>
  <c r="W322" i="2"/>
  <c r="W368" i="2"/>
  <c r="W214" i="2"/>
  <c r="W377" i="2"/>
  <c r="W144" i="2"/>
  <c r="W261" i="2"/>
  <c r="W172" i="2"/>
  <c r="W179" i="2"/>
  <c r="W177" i="2"/>
  <c r="W300" i="2"/>
  <c r="W38" i="2"/>
  <c r="W127" i="2"/>
  <c r="W210" i="2"/>
  <c r="W255" i="2"/>
  <c r="W349" i="2"/>
  <c r="W307" i="2"/>
  <c r="W211" i="2"/>
  <c r="W331" i="2"/>
  <c r="W297" i="2"/>
  <c r="W56" i="2"/>
  <c r="W149" i="2"/>
  <c r="W26" i="2"/>
  <c r="W257" i="2"/>
  <c r="W304" i="2"/>
  <c r="W150" i="2"/>
  <c r="W248" i="2"/>
  <c r="W376" i="2"/>
  <c r="W109" i="2"/>
  <c r="W319" i="2"/>
  <c r="W283" i="2"/>
  <c r="W328" i="2"/>
  <c r="W174" i="2"/>
  <c r="W100" i="2"/>
  <c r="W28" i="2"/>
  <c r="W361" i="2"/>
  <c r="W128" i="2"/>
  <c r="W221" i="2"/>
  <c r="W131" i="2"/>
  <c r="W378" i="2"/>
  <c r="W50" i="2"/>
  <c r="W161" i="2"/>
  <c r="W291" i="2"/>
  <c r="W22" i="2"/>
  <c r="W98" i="2"/>
  <c r="W130" i="2"/>
  <c r="W176" i="2"/>
  <c r="W268" i="2"/>
  <c r="W258" i="2"/>
  <c r="W54" i="2"/>
  <c r="W209" i="2"/>
  <c r="W334" i="2"/>
  <c r="W69" i="2"/>
  <c r="W212" i="2"/>
  <c r="W241" i="2"/>
  <c r="W295" i="2"/>
  <c r="W134" i="2"/>
  <c r="W47" i="2"/>
  <c r="W286" i="2"/>
  <c r="W321" i="2"/>
  <c r="W88" i="2"/>
  <c r="W181" i="2"/>
  <c r="W67" i="2"/>
  <c r="W270" i="2"/>
  <c r="W91" i="2"/>
  <c r="W303" i="2"/>
  <c r="W63" i="2"/>
  <c r="W83" i="2"/>
  <c r="W226" i="2"/>
  <c r="W365" i="2"/>
  <c r="W251" i="2"/>
  <c r="W72" i="2"/>
  <c r="W46" i="2"/>
  <c r="W105" i="2"/>
  <c r="W238" i="2"/>
  <c r="W204" i="2"/>
  <c r="W184" i="2"/>
  <c r="W278" i="2"/>
  <c r="W153" i="2"/>
  <c r="W367" i="2"/>
  <c r="W339" i="2"/>
  <c r="W145" i="2"/>
  <c r="W325" i="2"/>
  <c r="W89" i="2"/>
  <c r="W178" i="2"/>
  <c r="W33" i="2"/>
  <c r="W324" i="2"/>
  <c r="W126" i="2"/>
  <c r="W344" i="2"/>
  <c r="W309" i="2"/>
  <c r="W340" i="2"/>
  <c r="W107" i="2"/>
  <c r="W139" i="2"/>
  <c r="W311" i="2"/>
  <c r="W187" i="2"/>
  <c r="W227" i="2"/>
  <c r="W41" i="2"/>
  <c r="W180" i="2"/>
  <c r="W313" i="2"/>
  <c r="W173" i="2"/>
  <c r="W346" i="2"/>
  <c r="W237" i="2"/>
  <c r="W35" i="2"/>
  <c r="W192" i="2"/>
  <c r="W296" i="2"/>
  <c r="W159" i="2"/>
  <c r="W350" i="2"/>
  <c r="W254" i="2"/>
  <c r="W239" i="2"/>
  <c r="W196" i="2"/>
  <c r="W167" i="2"/>
  <c r="W360" i="2"/>
  <c r="W260" i="2"/>
  <c r="W49" i="2"/>
  <c r="W114" i="2"/>
  <c r="W326" i="2"/>
  <c r="W155" i="2"/>
  <c r="W34" i="2"/>
  <c r="W279" i="2"/>
  <c r="W244" i="2"/>
  <c r="W171" i="2"/>
  <c r="W20" i="2"/>
  <c r="K11" i="2" a="1"/>
  <c r="K11" i="2" s="1"/>
  <c r="W94" i="2"/>
  <c r="W42" i="2"/>
  <c r="W51" i="2"/>
  <c r="W203" i="2"/>
  <c r="W29" i="2"/>
  <c r="W148" i="2"/>
  <c r="W348" i="2"/>
  <c r="W185" i="2"/>
  <c r="W45" i="2"/>
  <c r="W218" i="2"/>
  <c r="W357" i="2"/>
  <c r="W231" i="2"/>
  <c r="W64" i="2"/>
  <c r="W36" i="2"/>
  <c r="W330" i="2"/>
  <c r="W222" i="2"/>
  <c r="W371" i="2"/>
  <c r="W112" i="2"/>
  <c r="W68" i="2"/>
  <c r="W380" i="2"/>
  <c r="BF381" i="2" s="1"/>
  <c r="W232" i="2"/>
  <c r="W197" i="2"/>
  <c r="W76" i="2"/>
  <c r="W264" i="2"/>
  <c r="W280" i="2"/>
  <c r="W70" i="2"/>
  <c r="W292" i="2"/>
  <c r="W216" i="2"/>
  <c r="W117" i="2"/>
  <c r="W118" i="2"/>
  <c r="W223" i="2"/>
  <c r="W84" i="2"/>
  <c r="W103" i="2"/>
  <c r="W246" i="2"/>
  <c r="W243" i="2"/>
  <c r="W40" i="2"/>
  <c r="W121" i="2"/>
  <c r="W285" i="2"/>
  <c r="W154" i="2"/>
  <c r="W282" i="2"/>
  <c r="W86" i="2"/>
  <c r="W358" i="2"/>
  <c r="W275" i="2"/>
  <c r="W265" i="2"/>
  <c r="W158" i="2"/>
  <c r="W359" i="2"/>
  <c r="W48" i="2"/>
  <c r="W135" i="2"/>
  <c r="W314" i="2"/>
  <c r="W168" i="2"/>
  <c r="W133" i="2"/>
  <c r="W262" i="2"/>
  <c r="W201" i="2"/>
  <c r="W198" i="2"/>
  <c r="W215" i="2"/>
  <c r="W234" i="2"/>
  <c r="W152" i="2"/>
  <c r="W53" i="2"/>
  <c r="W274" i="2"/>
  <c r="W82" i="2"/>
  <c r="W332" i="2"/>
  <c r="W228" i="2"/>
  <c r="W62" i="2"/>
  <c r="W60" i="2"/>
  <c r="W335" i="2"/>
  <c r="W271" i="2"/>
  <c r="W27" i="2"/>
  <c r="W305" i="2"/>
  <c r="W165" i="2"/>
  <c r="W338" i="2"/>
  <c r="W230" i="2"/>
  <c r="W24" i="2"/>
  <c r="W138" i="2"/>
  <c r="W276" i="2"/>
  <c r="W65" i="2"/>
  <c r="W277" i="2"/>
  <c r="W99" i="2"/>
  <c r="W186" i="2"/>
  <c r="W104" i="2"/>
  <c r="W347" i="2"/>
  <c r="W147" i="2"/>
  <c r="W137" i="2"/>
  <c r="W317" i="2"/>
  <c r="W363" i="2"/>
  <c r="W170" i="2"/>
  <c r="W25" i="2"/>
  <c r="W132" i="2"/>
  <c r="W110" i="2"/>
  <c r="W315" i="2"/>
  <c r="W351" i="2"/>
  <c r="W52" i="2"/>
  <c r="W266" i="2"/>
  <c r="W356" i="2"/>
  <c r="W124" i="2"/>
  <c r="W310" i="2"/>
  <c r="W263" i="2"/>
  <c r="W80" i="2"/>
  <c r="W57" i="2"/>
  <c r="W113" i="2"/>
  <c r="W259" i="2"/>
  <c r="W146" i="2"/>
  <c r="W289" i="2"/>
  <c r="W75" i="2"/>
  <c r="W225" i="2"/>
  <c r="W85" i="2"/>
  <c r="W194" i="2"/>
  <c r="W333" i="2"/>
  <c r="W220" i="2"/>
  <c r="W122" i="2"/>
  <c r="K12" i="2"/>
  <c r="W175" i="2"/>
  <c r="W43" i="2"/>
  <c r="W352" i="2"/>
  <c r="W252" i="2"/>
  <c r="W191" i="2"/>
  <c r="W106" i="2"/>
  <c r="W318" i="2"/>
  <c r="W37" i="2"/>
  <c r="W23" i="2"/>
  <c r="W95" i="2"/>
  <c r="W119" i="2"/>
  <c r="W301" i="2"/>
  <c r="W71" i="2"/>
  <c r="W143" i="2"/>
  <c r="W59" i="2"/>
  <c r="W323" i="2"/>
  <c r="W312" i="2"/>
  <c r="W327" i="2"/>
  <c r="W306" i="2"/>
  <c r="W193" i="2"/>
  <c r="W372" i="2"/>
  <c r="W183" i="2"/>
  <c r="W44" i="2"/>
  <c r="W236" i="2"/>
  <c r="W21" i="2"/>
  <c r="W375" i="2"/>
  <c r="W199" i="2"/>
  <c r="W290" i="2"/>
  <c r="W219" i="2"/>
  <c r="W337" i="2"/>
  <c r="W224" i="2"/>
  <c r="W190" i="2"/>
  <c r="W287" i="2"/>
  <c r="W163" i="2"/>
  <c r="W156" i="2"/>
  <c r="W87" i="2"/>
  <c r="W233" i="2"/>
  <c r="W79" i="2"/>
  <c r="W272" i="2"/>
  <c r="W160" i="2"/>
  <c r="W373" i="2"/>
  <c r="W250" i="2"/>
  <c r="W31" i="2"/>
  <c r="W157" i="2"/>
  <c r="W345" i="2"/>
  <c r="W269" i="2"/>
  <c r="W125" i="2"/>
  <c r="W364" i="2"/>
  <c r="W293" i="2"/>
  <c r="W140" i="2"/>
  <c r="W354" i="2"/>
  <c r="W93" i="2"/>
  <c r="W281" i="2"/>
  <c r="W206" i="2"/>
  <c r="W61" i="2"/>
  <c r="W195" i="2"/>
  <c r="W92" i="2"/>
  <c r="W370" i="2"/>
  <c r="W245" i="2"/>
  <c r="W207" i="2"/>
  <c r="W205" i="2"/>
  <c r="W102" i="2"/>
  <c r="W66" i="2"/>
  <c r="W108" i="2"/>
  <c r="W164" i="2"/>
  <c r="W74" i="2"/>
  <c r="W141" i="2"/>
  <c r="W32" i="2"/>
  <c r="W200" i="2"/>
  <c r="W256" i="2"/>
  <c r="BE56" i="2"/>
  <c r="AG56" i="2"/>
  <c r="AS56" i="2"/>
  <c r="V19" i="2"/>
  <c r="AG19" i="2"/>
  <c r="AS19" i="2"/>
  <c r="BF19" i="2"/>
  <c r="K19" i="2"/>
  <c r="F33" i="5"/>
  <c r="F37" i="5" s="1"/>
  <c r="F38" i="5" s="1"/>
  <c r="C33" i="5"/>
  <c r="C37" i="5" s="1"/>
  <c r="C38" i="5" s="1"/>
  <c r="I33" i="5"/>
  <c r="I37" i="5" s="1"/>
  <c r="B33" i="5"/>
  <c r="B37" i="5" s="1"/>
  <c r="B38" i="5" s="1"/>
  <c r="J33" i="5"/>
  <c r="J37" i="5" s="1"/>
  <c r="E33" i="5"/>
  <c r="E37" i="5" s="1"/>
  <c r="E38" i="5" s="1"/>
  <c r="D33" i="5"/>
  <c r="D37" i="5" s="1"/>
  <c r="D38" i="5" s="1"/>
  <c r="H33" i="5"/>
  <c r="H37" i="5" s="1"/>
  <c r="K34" i="5"/>
  <c r="K38" i="5" s="1"/>
  <c r="G33" i="5"/>
  <c r="G37" i="5" s="1"/>
  <c r="G38" i="5" s="1"/>
  <c r="J46" i="5"/>
  <c r="J66" i="5" s="1"/>
  <c r="K45" i="5"/>
  <c r="K46" i="5" s="1"/>
  <c r="K66" i="5" s="1"/>
  <c r="N8" i="2" s="1" a="1"/>
  <c r="N8" i="2" s="1"/>
  <c r="J54" i="5"/>
  <c r="K53" i="5"/>
  <c r="K54" i="5" s="1"/>
  <c r="J61" i="5"/>
  <c r="K60" i="5"/>
  <c r="K61" i="5" s="1"/>
  <c r="AS284" i="2" l="1"/>
  <c r="AG369" i="2"/>
  <c r="AG183" i="2"/>
  <c r="AS182" i="2"/>
  <c r="J182" i="2" s="1"/>
  <c r="AG137" i="2"/>
  <c r="AS296" i="2"/>
  <c r="BE296" i="2"/>
  <c r="AG224" i="2"/>
  <c r="BE369" i="2"/>
  <c r="J369" i="2" s="1"/>
  <c r="AG328" i="2"/>
  <c r="BE212" i="2"/>
  <c r="AS212" i="2"/>
  <c r="AS309" i="2"/>
  <c r="J309" i="2" s="1"/>
  <c r="AG309" i="2"/>
  <c r="AS343" i="2"/>
  <c r="J343" i="2" s="1"/>
  <c r="BE169" i="2"/>
  <c r="BE40" i="2"/>
  <c r="AG116" i="2"/>
  <c r="BE116" i="2"/>
  <c r="J116" i="2" s="1"/>
  <c r="AG145" i="2"/>
  <c r="AG201" i="2"/>
  <c r="BE201" i="2"/>
  <c r="J201" i="2" s="1"/>
  <c r="AG182" i="2"/>
  <c r="BE87" i="2"/>
  <c r="AG110" i="2"/>
  <c r="BE75" i="2"/>
  <c r="AG32" i="2"/>
  <c r="BE32" i="2"/>
  <c r="J32" i="2" s="1"/>
  <c r="AG204" i="2"/>
  <c r="AS167" i="2"/>
  <c r="J167" i="2" s="1"/>
  <c r="BE147" i="2"/>
  <c r="AS103" i="2"/>
  <c r="J103" i="2" s="1"/>
  <c r="AS171" i="2"/>
  <c r="BE264" i="2"/>
  <c r="BE177" i="2"/>
  <c r="BE339" i="2"/>
  <c r="BE282" i="2"/>
  <c r="J282" i="2" s="1"/>
  <c r="BE74" i="2"/>
  <c r="J74" i="2" s="1"/>
  <c r="AS322" i="2"/>
  <c r="J322" i="2" s="1"/>
  <c r="AS368" i="2"/>
  <c r="J368" i="2" s="1"/>
  <c r="AS140" i="2"/>
  <c r="J140" i="2" s="1"/>
  <c r="AG262" i="2"/>
  <c r="AS336" i="2"/>
  <c r="J336" i="2" s="1"/>
  <c r="AS279" i="2"/>
  <c r="BE135" i="2"/>
  <c r="AS60" i="2"/>
  <c r="J60" i="2" s="1"/>
  <c r="AS264" i="2"/>
  <c r="AG368" i="2"/>
  <c r="BE130" i="2"/>
  <c r="AS177" i="2"/>
  <c r="BE165" i="2"/>
  <c r="AG191" i="2"/>
  <c r="BE317" i="2"/>
  <c r="AS130" i="2"/>
  <c r="AG76" i="2"/>
  <c r="AS338" i="2"/>
  <c r="AS147" i="2"/>
  <c r="BE363" i="2"/>
  <c r="AS126" i="2"/>
  <c r="J126" i="2" s="1"/>
  <c r="AS317" i="2"/>
  <c r="AG302" i="2"/>
  <c r="AG99" i="2"/>
  <c r="AS266" i="2"/>
  <c r="AG74" i="2"/>
  <c r="BE345" i="2"/>
  <c r="AG313" i="2"/>
  <c r="BE106" i="2"/>
  <c r="BE267" i="2"/>
  <c r="J267" i="2" s="1"/>
  <c r="AG148" i="2"/>
  <c r="BE100" i="2"/>
  <c r="AG232" i="2"/>
  <c r="AG140" i="2"/>
  <c r="AG126" i="2"/>
  <c r="AG322" i="2"/>
  <c r="AS21" i="2"/>
  <c r="J21" i="2" s="1"/>
  <c r="AS68" i="2"/>
  <c r="J68" i="2" s="1"/>
  <c r="BE361" i="2"/>
  <c r="BE48" i="2"/>
  <c r="AG58" i="2"/>
  <c r="AS270" i="2"/>
  <c r="AS361" i="2"/>
  <c r="AS48" i="2"/>
  <c r="BE262" i="2"/>
  <c r="J262" i="2" s="1"/>
  <c r="AS76" i="2"/>
  <c r="J76" i="2" s="1"/>
  <c r="BE270" i="2"/>
  <c r="BE266" i="2"/>
  <c r="BE276" i="2"/>
  <c r="BE238" i="2"/>
  <c r="J238" i="2" s="1"/>
  <c r="AG238" i="2"/>
  <c r="AS73" i="2"/>
  <c r="J73" i="2" s="1"/>
  <c r="AG197" i="2"/>
  <c r="AG249" i="2"/>
  <c r="AS207" i="2"/>
  <c r="J207" i="2" s="1"/>
  <c r="BE55" i="2"/>
  <c r="AG73" i="2"/>
  <c r="AS339" i="2"/>
  <c r="AS276" i="2"/>
  <c r="AG57" i="2"/>
  <c r="BE206" i="2"/>
  <c r="J206" i="2" s="1"/>
  <c r="BE312" i="2"/>
  <c r="AS55" i="2"/>
  <c r="AS231" i="2"/>
  <c r="BE145" i="2"/>
  <c r="J145" i="2" s="1"/>
  <c r="AS82" i="2"/>
  <c r="J82" i="2" s="1"/>
  <c r="BE245" i="2"/>
  <c r="AS197" i="2"/>
  <c r="J197" i="2" s="1"/>
  <c r="AG92" i="2"/>
  <c r="AG139" i="2"/>
  <c r="BE265" i="2"/>
  <c r="BE69" i="2"/>
  <c r="BE380" i="2"/>
  <c r="BE248" i="2"/>
  <c r="BE290" i="2"/>
  <c r="J290" i="2" s="1"/>
  <c r="BE247" i="2"/>
  <c r="AS84" i="2"/>
  <c r="J84" i="2" s="1"/>
  <c r="BE175" i="2"/>
  <c r="AG50" i="2"/>
  <c r="AG161" i="2"/>
  <c r="AG271" i="2"/>
  <c r="AG64" i="2"/>
  <c r="AG207" i="2"/>
  <c r="AG273" i="2"/>
  <c r="BE226" i="2"/>
  <c r="AG180" i="2"/>
  <c r="AG235" i="2"/>
  <c r="BE355" i="2"/>
  <c r="BE194" i="2"/>
  <c r="AS245" i="2"/>
  <c r="AS332" i="2"/>
  <c r="J332" i="2" s="1"/>
  <c r="AG299" i="2"/>
  <c r="AS235" i="2"/>
  <c r="J235" i="2" s="1"/>
  <c r="AS259" i="2"/>
  <c r="J259" i="2" s="1"/>
  <c r="AG186" i="2"/>
  <c r="BE37" i="2"/>
  <c r="AS194" i="2"/>
  <c r="AS92" i="2"/>
  <c r="J92" i="2" s="1"/>
  <c r="AS366" i="2"/>
  <c r="BE139" i="2"/>
  <c r="J139" i="2" s="1"/>
  <c r="AS265" i="2"/>
  <c r="BE208" i="2"/>
  <c r="AS69" i="2"/>
  <c r="AS380" i="2"/>
  <c r="AS59" i="2"/>
  <c r="J59" i="2" s="1"/>
  <c r="AG290" i="2"/>
  <c r="AS247" i="2"/>
  <c r="AG84" i="2"/>
  <c r="AS175" i="2"/>
  <c r="BE22" i="2"/>
  <c r="AS273" i="2"/>
  <c r="J273" i="2" s="1"/>
  <c r="AS180" i="2"/>
  <c r="J180" i="2" s="1"/>
  <c r="AG82" i="2"/>
  <c r="BE161" i="2"/>
  <c r="J161" i="2" s="1"/>
  <c r="AS229" i="2"/>
  <c r="J229" i="2" s="1"/>
  <c r="AS165" i="2"/>
  <c r="AS100" i="2"/>
  <c r="AS110" i="2"/>
  <c r="J110" i="2" s="1"/>
  <c r="AS232" i="2"/>
  <c r="J232" i="2" s="1"/>
  <c r="AG37" i="2"/>
  <c r="AG343" i="2"/>
  <c r="BE209" i="2"/>
  <c r="AS377" i="2"/>
  <c r="J377" i="2" s="1"/>
  <c r="BE302" i="2"/>
  <c r="J302" i="2" s="1"/>
  <c r="AS208" i="2"/>
  <c r="AG138" i="2"/>
  <c r="BE364" i="2"/>
  <c r="BE316" i="2"/>
  <c r="AS22" i="2"/>
  <c r="AG53" i="2"/>
  <c r="AS117" i="2"/>
  <c r="J117" i="2" s="1"/>
  <c r="AG304" i="2"/>
  <c r="AS39" i="2"/>
  <c r="J39" i="2" s="1"/>
  <c r="AG169" i="2"/>
  <c r="AS209" i="2"/>
  <c r="AG377" i="2"/>
  <c r="AS40" i="2"/>
  <c r="AG122" i="2"/>
  <c r="AG228" i="2"/>
  <c r="AS324" i="2"/>
  <c r="J324" i="2" s="1"/>
  <c r="AS115" i="2"/>
  <c r="J115" i="2" s="1"/>
  <c r="BE98" i="2"/>
  <c r="AS75" i="2"/>
  <c r="AS98" i="2"/>
  <c r="AG362" i="2"/>
  <c r="AG52" i="2"/>
  <c r="BE52" i="2"/>
  <c r="J52" i="2" s="1"/>
  <c r="AG167" i="2"/>
  <c r="BE31" i="2"/>
  <c r="AS31" i="2"/>
  <c r="AG303" i="2"/>
  <c r="BE199" i="2"/>
  <c r="AS188" i="2"/>
  <c r="BE95" i="2"/>
  <c r="J95" i="2" s="1"/>
  <c r="AG141" i="2"/>
  <c r="BE200" i="2"/>
  <c r="BE54" i="2"/>
  <c r="AS200" i="2"/>
  <c r="BE331" i="2"/>
  <c r="J331" i="2" s="1"/>
  <c r="AS210" i="2"/>
  <c r="J210" i="2" s="1"/>
  <c r="AG325" i="2"/>
  <c r="AS345" i="2"/>
  <c r="BE328" i="2"/>
  <c r="J328" i="2" s="1"/>
  <c r="BE191" i="2"/>
  <c r="J191" i="2" s="1"/>
  <c r="BE325" i="2"/>
  <c r="J325" i="2" s="1"/>
  <c r="BE43" i="2"/>
  <c r="J43" i="2" s="1"/>
  <c r="AG190" i="2"/>
  <c r="AS349" i="2"/>
  <c r="J349" i="2" s="1"/>
  <c r="AS106" i="2"/>
  <c r="AG250" i="2"/>
  <c r="AS199" i="2"/>
  <c r="AG210" i="2"/>
  <c r="BE188" i="2"/>
  <c r="AS304" i="2"/>
  <c r="J304" i="2" s="1"/>
  <c r="AG43" i="2"/>
  <c r="BE190" i="2"/>
  <c r="J190" i="2" s="1"/>
  <c r="AG349" i="2"/>
  <c r="BE250" i="2"/>
  <c r="J250" i="2" s="1"/>
  <c r="AS157" i="2"/>
  <c r="J157" i="2" s="1"/>
  <c r="AG292" i="2"/>
  <c r="BE218" i="2"/>
  <c r="AS203" i="2"/>
  <c r="J203" i="2" s="1"/>
  <c r="BE214" i="2"/>
  <c r="AG157" i="2"/>
  <c r="AS292" i="2"/>
  <c r="J292" i="2" s="1"/>
  <c r="AG38" i="2"/>
  <c r="AS218" i="2"/>
  <c r="AG118" i="2"/>
  <c r="AG203" i="2"/>
  <c r="BE242" i="2"/>
  <c r="AS153" i="2"/>
  <c r="J153" i="2" s="1"/>
  <c r="BE254" i="2"/>
  <c r="AS268" i="2"/>
  <c r="AS242" i="2"/>
  <c r="AS214" i="2"/>
  <c r="AG30" i="2"/>
  <c r="BE38" i="2"/>
  <c r="J38" i="2" s="1"/>
  <c r="AG158" i="2"/>
  <c r="BE348" i="2"/>
  <c r="AS372" i="2"/>
  <c r="BE118" i="2"/>
  <c r="J118" i="2" s="1"/>
  <c r="AG115" i="2"/>
  <c r="AG195" i="2"/>
  <c r="AG185" i="2"/>
  <c r="BE268" i="2"/>
  <c r="AG153" i="2"/>
  <c r="BE230" i="2"/>
  <c r="AS254" i="2"/>
  <c r="AS26" i="2"/>
  <c r="J26" i="2" s="1"/>
  <c r="BE239" i="2"/>
  <c r="BE30" i="2"/>
  <c r="J30" i="2" s="1"/>
  <c r="BE158" i="2"/>
  <c r="J158" i="2" s="1"/>
  <c r="AG36" i="2"/>
  <c r="AS348" i="2"/>
  <c r="BE372" i="2"/>
  <c r="BE195" i="2"/>
  <c r="J195" i="2" s="1"/>
  <c r="BE185" i="2"/>
  <c r="J185" i="2" s="1"/>
  <c r="AS230" i="2"/>
  <c r="AG26" i="2"/>
  <c r="BE313" i="2"/>
  <c r="J313" i="2" s="1"/>
  <c r="AG282" i="2"/>
  <c r="AS239" i="2"/>
  <c r="AS135" i="2"/>
  <c r="J135" i="2" s="1"/>
  <c r="AG60" i="2"/>
  <c r="BE284" i="2"/>
  <c r="AG267" i="2"/>
  <c r="BE36" i="2"/>
  <c r="J36" i="2" s="1"/>
  <c r="AG324" i="2"/>
  <c r="BE204" i="2"/>
  <c r="J204" i="2" s="1"/>
  <c r="BE138" i="2"/>
  <c r="J138" i="2" s="1"/>
  <c r="AS80" i="2"/>
  <c r="J80" i="2" s="1"/>
  <c r="BE143" i="2"/>
  <c r="AS355" i="2"/>
  <c r="AG229" i="2"/>
  <c r="AS87" i="2"/>
  <c r="AG39" i="2"/>
  <c r="BE366" i="2"/>
  <c r="AS41" i="2"/>
  <c r="AG350" i="2"/>
  <c r="AG21" i="2"/>
  <c r="AG80" i="2"/>
  <c r="AS143" i="2"/>
  <c r="AS318" i="2"/>
  <c r="J318" i="2" s="1"/>
  <c r="AG346" i="2"/>
  <c r="BE41" i="2"/>
  <c r="BE350" i="2"/>
  <c r="J350" i="2" s="1"/>
  <c r="AS358" i="2"/>
  <c r="J358" i="2" s="1"/>
  <c r="BE213" i="2"/>
  <c r="AS121" i="2"/>
  <c r="AG196" i="2"/>
  <c r="AG318" i="2"/>
  <c r="BE346" i="2"/>
  <c r="J346" i="2" s="1"/>
  <c r="AG136" i="2"/>
  <c r="AS181" i="2"/>
  <c r="J181" i="2" s="1"/>
  <c r="BE108" i="2"/>
  <c r="AS251" i="2"/>
  <c r="J251" i="2" s="1"/>
  <c r="AG358" i="2"/>
  <c r="AS66" i="2"/>
  <c r="J66" i="2" s="1"/>
  <c r="AS213" i="2"/>
  <c r="BE121" i="2"/>
  <c r="BE196" i="2"/>
  <c r="J196" i="2" s="1"/>
  <c r="AG246" i="2"/>
  <c r="BE136" i="2"/>
  <c r="J136" i="2" s="1"/>
  <c r="AG181" i="2"/>
  <c r="AS108" i="2"/>
  <c r="AS225" i="2"/>
  <c r="J225" i="2" s="1"/>
  <c r="AG251" i="2"/>
  <c r="AS124" i="2"/>
  <c r="J124" i="2" s="1"/>
  <c r="AG66" i="2"/>
  <c r="BE272" i="2"/>
  <c r="BE89" i="2"/>
  <c r="BE269" i="2"/>
  <c r="AG93" i="2"/>
  <c r="BE127" i="2"/>
  <c r="AS234" i="2"/>
  <c r="AG34" i="2"/>
  <c r="BE23" i="2"/>
  <c r="BE246" i="2"/>
  <c r="J246" i="2" s="1"/>
  <c r="AG225" i="2"/>
  <c r="BE178" i="2"/>
  <c r="AG124" i="2"/>
  <c r="AS272" i="2"/>
  <c r="AS89" i="2"/>
  <c r="AS269" i="2"/>
  <c r="AS93" i="2"/>
  <c r="J93" i="2" s="1"/>
  <c r="AS127" i="2"/>
  <c r="BE34" i="2"/>
  <c r="J34" i="2" s="1"/>
  <c r="BE299" i="2"/>
  <c r="J299" i="2" s="1"/>
  <c r="AS23" i="2"/>
  <c r="AS178" i="2"/>
  <c r="BE57" i="2"/>
  <c r="J57" i="2" s="1"/>
  <c r="AS364" i="2"/>
  <c r="BE50" i="2"/>
  <c r="J50" i="2" s="1"/>
  <c r="BE341" i="2"/>
  <c r="J341" i="2" s="1"/>
  <c r="BE70" i="2"/>
  <c r="AS315" i="2"/>
  <c r="J315" i="2" s="1"/>
  <c r="AG219" i="2"/>
  <c r="AS70" i="2"/>
  <c r="AS362" i="2"/>
  <c r="J362" i="2" s="1"/>
  <c r="AS58" i="2"/>
  <c r="J58" i="2" s="1"/>
  <c r="AS311" i="2"/>
  <c r="J311" i="2" s="1"/>
  <c r="AS28" i="2"/>
  <c r="J28" i="2" s="1"/>
  <c r="AS33" i="2"/>
  <c r="J33" i="2" s="1"/>
  <c r="AG330" i="2"/>
  <c r="AS357" i="2"/>
  <c r="J357" i="2" s="1"/>
  <c r="AG347" i="2"/>
  <c r="AG33" i="2"/>
  <c r="BE86" i="2"/>
  <c r="AS132" i="2"/>
  <c r="J132" i="2" s="1"/>
  <c r="BE120" i="2"/>
  <c r="J120" i="2" s="1"/>
  <c r="AG105" i="2"/>
  <c r="AG286" i="2"/>
  <c r="BE198" i="2"/>
  <c r="AS86" i="2"/>
  <c r="AG132" i="2"/>
  <c r="BE72" i="2"/>
  <c r="AS281" i="2"/>
  <c r="AS260" i="2"/>
  <c r="AG263" i="2"/>
  <c r="BE105" i="2"/>
  <c r="J105" i="2" s="1"/>
  <c r="BE133" i="2"/>
  <c r="AS286" i="2"/>
  <c r="J286" i="2" s="1"/>
  <c r="AS198" i="2"/>
  <c r="BE174" i="2"/>
  <c r="AG294" i="2"/>
  <c r="AS170" i="2"/>
  <c r="J170" i="2" s="1"/>
  <c r="AS72" i="2"/>
  <c r="BE379" i="2"/>
  <c r="J379" i="2" s="1"/>
  <c r="BE281" i="2"/>
  <c r="BE260" i="2"/>
  <c r="BE263" i="2"/>
  <c r="J263" i="2" s="1"/>
  <c r="BE365" i="2"/>
  <c r="AG315" i="2"/>
  <c r="AS294" i="2"/>
  <c r="J294" i="2" s="1"/>
  <c r="AG351" i="2"/>
  <c r="AG170" i="2"/>
  <c r="AS243" i="2"/>
  <c r="J243" i="2" s="1"/>
  <c r="AS370" i="2"/>
  <c r="AG243" i="2"/>
  <c r="BE216" i="2"/>
  <c r="AG28" i="2"/>
  <c r="AG287" i="2"/>
  <c r="BE354" i="2"/>
  <c r="J354" i="2" s="1"/>
  <c r="AS308" i="2"/>
  <c r="J308" i="2" s="1"/>
  <c r="AG308" i="2"/>
  <c r="BE107" i="2"/>
  <c r="AS141" i="2"/>
  <c r="J141" i="2" s="1"/>
  <c r="AG357" i="2"/>
  <c r="BE222" i="2"/>
  <c r="J222" i="2" s="1"/>
  <c r="BE310" i="2"/>
  <c r="AG289" i="2"/>
  <c r="AG223" i="2"/>
  <c r="BE46" i="2"/>
  <c r="AS301" i="2"/>
  <c r="AS365" i="2"/>
  <c r="AS77" i="2"/>
  <c r="J77" i="2" s="1"/>
  <c r="AS94" i="2"/>
  <c r="J94" i="2" s="1"/>
  <c r="AS310" i="2"/>
  <c r="AG134" i="2"/>
  <c r="AS220" i="2"/>
  <c r="J220" i="2" s="1"/>
  <c r="AG297" i="2"/>
  <c r="BE223" i="2"/>
  <c r="J223" i="2" s="1"/>
  <c r="BE47" i="2"/>
  <c r="AG259" i="2"/>
  <c r="BE249" i="2"/>
  <c r="J249" i="2" s="1"/>
  <c r="AS46" i="2"/>
  <c r="AG184" i="2"/>
  <c r="AG217" i="2"/>
  <c r="BE370" i="2"/>
  <c r="BE301" i="2"/>
  <c r="AG164" i="2"/>
  <c r="AG150" i="2"/>
  <c r="AS244" i="2"/>
  <c r="J244" i="2" s="1"/>
  <c r="AS226" i="2"/>
  <c r="AS347" i="2"/>
  <c r="J347" i="2" s="1"/>
  <c r="AS221" i="2"/>
  <c r="J221" i="2" s="1"/>
  <c r="BE104" i="2"/>
  <c r="BE122" i="2"/>
  <c r="J122" i="2" s="1"/>
  <c r="AG344" i="2"/>
  <c r="AG77" i="2"/>
  <c r="AG117" i="2"/>
  <c r="AG359" i="2"/>
  <c r="BE64" i="2"/>
  <c r="J64" i="2" s="1"/>
  <c r="AS174" i="2"/>
  <c r="AG341" i="2"/>
  <c r="AG94" i="2"/>
  <c r="AS35" i="2"/>
  <c r="J35" i="2" s="1"/>
  <c r="AS134" i="2"/>
  <c r="J134" i="2" s="1"/>
  <c r="BE184" i="2"/>
  <c r="J184" i="2" s="1"/>
  <c r="AS146" i="2"/>
  <c r="J146" i="2" s="1"/>
  <c r="BE49" i="2"/>
  <c r="AS297" i="2"/>
  <c r="J297" i="2" s="1"/>
  <c r="AS47" i="2"/>
  <c r="AG27" i="2"/>
  <c r="AG205" i="2"/>
  <c r="BE164" i="2"/>
  <c r="J164" i="2" s="1"/>
  <c r="AS150" i="2"/>
  <c r="J150" i="2" s="1"/>
  <c r="AG244" i="2"/>
  <c r="AG376" i="2"/>
  <c r="AG221" i="2"/>
  <c r="AS104" i="2"/>
  <c r="BE344" i="2"/>
  <c r="J344" i="2" s="1"/>
  <c r="AG293" i="2"/>
  <c r="BE152" i="2"/>
  <c r="AS307" i="2"/>
  <c r="J307" i="2" s="1"/>
  <c r="AS356" i="2"/>
  <c r="J356" i="2" s="1"/>
  <c r="AG375" i="2"/>
  <c r="BE29" i="2"/>
  <c r="J29" i="2" s="1"/>
  <c r="BE252" i="2"/>
  <c r="AG35" i="2"/>
  <c r="AS303" i="2"/>
  <c r="J303" i="2" s="1"/>
  <c r="AG155" i="2"/>
  <c r="AS216" i="2"/>
  <c r="AG332" i="2"/>
  <c r="AG146" i="2"/>
  <c r="AS49" i="2"/>
  <c r="AG277" i="2"/>
  <c r="AG379" i="2"/>
  <c r="BE27" i="2"/>
  <c r="J27" i="2" s="1"/>
  <c r="AG311" i="2"/>
  <c r="BE186" i="2"/>
  <c r="J186" i="2" s="1"/>
  <c r="AS205" i="2"/>
  <c r="J205" i="2" s="1"/>
  <c r="AG120" i="2"/>
  <c r="AS376" i="2"/>
  <c r="J376" i="2" s="1"/>
  <c r="BE258" i="2"/>
  <c r="AS133" i="2"/>
  <c r="BE271" i="2"/>
  <c r="J271" i="2" s="1"/>
  <c r="AS152" i="2"/>
  <c r="J152" i="2" s="1"/>
  <c r="BE228" i="2"/>
  <c r="J228" i="2" s="1"/>
  <c r="AG307" i="2"/>
  <c r="AG356" i="2"/>
  <c r="BE85" i="2"/>
  <c r="AS375" i="2"/>
  <c r="J375" i="2" s="1"/>
  <c r="BE219" i="2"/>
  <c r="J219" i="2" s="1"/>
  <c r="BE53" i="2"/>
  <c r="J53" i="2" s="1"/>
  <c r="AS252" i="2"/>
  <c r="BE193" i="2"/>
  <c r="AS287" i="2"/>
  <c r="J287" i="2" s="1"/>
  <c r="AG222" i="2"/>
  <c r="AG354" i="2"/>
  <c r="AG334" i="2"/>
  <c r="AG102" i="2"/>
  <c r="AS363" i="2"/>
  <c r="AG59" i="2"/>
  <c r="AS99" i="2"/>
  <c r="J99" i="2" s="1"/>
  <c r="AG149" i="2"/>
  <c r="AG78" i="2"/>
  <c r="BE253" i="2"/>
  <c r="J253" i="2" s="1"/>
  <c r="AS109" i="2"/>
  <c r="J109" i="2" s="1"/>
  <c r="AS256" i="2"/>
  <c r="J256" i="2" s="1"/>
  <c r="AS176" i="2"/>
  <c r="J176" i="2" s="1"/>
  <c r="BE329" i="2"/>
  <c r="AS330" i="2"/>
  <c r="J330" i="2" s="1"/>
  <c r="AS367" i="2"/>
  <c r="J367" i="2" s="1"/>
  <c r="AS326" i="2"/>
  <c r="AG168" i="2"/>
  <c r="AS306" i="2"/>
  <c r="AG95" i="2"/>
  <c r="AS129" i="2"/>
  <c r="AS371" i="2"/>
  <c r="AG67" i="2"/>
  <c r="AS179" i="2"/>
  <c r="J179" i="2" s="1"/>
  <c r="BE79" i="2"/>
  <c r="AS280" i="2"/>
  <c r="J280" i="2" s="1"/>
  <c r="AS258" i="2"/>
  <c r="J258" i="2" s="1"/>
  <c r="AS42" i="2"/>
  <c r="BE236" i="2"/>
  <c r="BE378" i="2"/>
  <c r="BE24" i="2"/>
  <c r="BE88" i="2"/>
  <c r="AG156" i="2"/>
  <c r="BE81" i="2"/>
  <c r="AG283" i="2"/>
  <c r="AS163" i="2"/>
  <c r="J163" i="2" s="1"/>
  <c r="AG29" i="2"/>
  <c r="BE233" i="2"/>
  <c r="J233" i="2" s="1"/>
  <c r="AS257" i="2"/>
  <c r="AS172" i="2"/>
  <c r="J172" i="2" s="1"/>
  <c r="AG131" i="2"/>
  <c r="AS119" i="2"/>
  <c r="J119" i="2" s="1"/>
  <c r="AS329" i="2"/>
  <c r="BE279" i="2"/>
  <c r="BE129" i="2"/>
  <c r="BE283" i="2"/>
  <c r="J283" i="2" s="1"/>
  <c r="BE257" i="2"/>
  <c r="BE149" i="2"/>
  <c r="J149" i="2" s="1"/>
  <c r="BE340" i="2"/>
  <c r="AS78" i="2"/>
  <c r="J78" i="2" s="1"/>
  <c r="AG253" i="2"/>
  <c r="AG109" i="2"/>
  <c r="BE342" i="2"/>
  <c r="AG176" i="2"/>
  <c r="AG367" i="2"/>
  <c r="BE326" i="2"/>
  <c r="BE168" i="2"/>
  <c r="J168" i="2" s="1"/>
  <c r="BE306" i="2"/>
  <c r="BE123" i="2"/>
  <c r="BE371" i="2"/>
  <c r="BE67" i="2"/>
  <c r="J67" i="2" s="1"/>
  <c r="AG63" i="2"/>
  <c r="AG179" i="2"/>
  <c r="AG189" i="2"/>
  <c r="AS79" i="2"/>
  <c r="AG280" i="2"/>
  <c r="BE112" i="2"/>
  <c r="BE42" i="2"/>
  <c r="BE202" i="2"/>
  <c r="J202" i="2" s="1"/>
  <c r="AG327" i="2"/>
  <c r="AS236" i="2"/>
  <c r="AS360" i="2"/>
  <c r="AS378" i="2"/>
  <c r="AS173" i="2"/>
  <c r="J173" i="2" s="1"/>
  <c r="AS81" i="2"/>
  <c r="AG163" i="2"/>
  <c r="AG233" i="2"/>
  <c r="AG172" i="2"/>
  <c r="BE131" i="2"/>
  <c r="J131" i="2" s="1"/>
  <c r="AG119" i="2"/>
  <c r="AG103" i="2"/>
  <c r="AS88" i="2"/>
  <c r="BE211" i="2"/>
  <c r="J211" i="2" s="1"/>
  <c r="BE227" i="2"/>
  <c r="AS340" i="2"/>
  <c r="AG166" i="2"/>
  <c r="AS342" i="2"/>
  <c r="BE321" i="2"/>
  <c r="AS123" i="2"/>
  <c r="AS65" i="2"/>
  <c r="J65" i="2" s="1"/>
  <c r="AS160" i="2"/>
  <c r="J160" i="2" s="1"/>
  <c r="BE63" i="2"/>
  <c r="J63" i="2" s="1"/>
  <c r="BE353" i="2"/>
  <c r="AS189" i="2"/>
  <c r="J189" i="2" s="1"/>
  <c r="AS112" i="2"/>
  <c r="AG202" i="2"/>
  <c r="BE327" i="2"/>
  <c r="J327" i="2" s="1"/>
  <c r="BE25" i="2"/>
  <c r="BE360" i="2"/>
  <c r="AS237" i="2"/>
  <c r="J237" i="2" s="1"/>
  <c r="AG173" i="2"/>
  <c r="BE215" i="2"/>
  <c r="J215" i="2" s="1"/>
  <c r="AG151" i="2"/>
  <c r="BE333" i="2"/>
  <c r="BE319" i="2"/>
  <c r="BE373" i="2"/>
  <c r="J373" i="2" s="1"/>
  <c r="BE90" i="2"/>
  <c r="AS289" i="2"/>
  <c r="J289" i="2" s="1"/>
  <c r="AG220" i="2"/>
  <c r="BE277" i="2"/>
  <c r="J277" i="2" s="1"/>
  <c r="AS54" i="2"/>
  <c r="J54" i="2" s="1"/>
  <c r="AS321" i="2"/>
  <c r="J321" i="2" s="1"/>
  <c r="AG331" i="2"/>
  <c r="BE155" i="2"/>
  <c r="J155" i="2" s="1"/>
  <c r="BE217" i="2"/>
  <c r="J217" i="2" s="1"/>
  <c r="AS334" i="2"/>
  <c r="J334" i="2" s="1"/>
  <c r="AG65" i="2"/>
  <c r="AG160" i="2"/>
  <c r="AS107" i="2"/>
  <c r="BE171" i="2"/>
  <c r="AS291" i="2"/>
  <c r="AS25" i="2"/>
  <c r="AS293" i="2"/>
  <c r="J293" i="2" s="1"/>
  <c r="AG237" i="2"/>
  <c r="AG215" i="2"/>
  <c r="AS151" i="2"/>
  <c r="J151" i="2" s="1"/>
  <c r="AS333" i="2"/>
  <c r="AS319" i="2"/>
  <c r="BE224" i="2"/>
  <c r="J224" i="2" s="1"/>
  <c r="AS90" i="2"/>
  <c r="AG336" i="2"/>
  <c r="AG125" i="2"/>
  <c r="AG320" i="2"/>
  <c r="AG142" i="2"/>
  <c r="BE234" i="2"/>
  <c r="AS359" i="2"/>
  <c r="J359" i="2" s="1"/>
  <c r="AS44" i="2"/>
  <c r="J44" i="2" s="1"/>
  <c r="AG45" i="2"/>
  <c r="AG91" i="2"/>
  <c r="AG68" i="2"/>
  <c r="AG206" i="2"/>
  <c r="AS316" i="2"/>
  <c r="AS85" i="2"/>
  <c r="AG314" i="2"/>
  <c r="AS312" i="2"/>
  <c r="AS71" i="2"/>
  <c r="J71" i="2" s="1"/>
  <c r="AS337" i="2"/>
  <c r="J337" i="2" s="1"/>
  <c r="AS97" i="2"/>
  <c r="J97" i="2" s="1"/>
  <c r="BE335" i="2"/>
  <c r="BE96" i="2"/>
  <c r="AG278" i="2"/>
  <c r="BE114" i="2"/>
  <c r="BE314" i="2"/>
  <c r="J314" i="2" s="1"/>
  <c r="AG71" i="2"/>
  <c r="AG337" i="2"/>
  <c r="AG97" i="2"/>
  <c r="AS335" i="2"/>
  <c r="AS96" i="2"/>
  <c r="BE278" i="2"/>
  <c r="J278" i="2" s="1"/>
  <c r="AS114" i="2"/>
  <c r="AS148" i="2"/>
  <c r="J148" i="2" s="1"/>
  <c r="BE231" i="2"/>
  <c r="J231" i="2" s="1"/>
  <c r="AS248" i="2"/>
  <c r="AS24" i="2"/>
  <c r="AS142" i="2"/>
  <c r="J142" i="2" s="1"/>
  <c r="BE156" i="2"/>
  <c r="J156" i="2" s="1"/>
  <c r="AG44" i="2"/>
  <c r="BE45" i="2"/>
  <c r="J45" i="2" s="1"/>
  <c r="AS91" i="2"/>
  <c r="J91" i="2" s="1"/>
  <c r="J37" i="2"/>
  <c r="AS353" i="2"/>
  <c r="BE111" i="2"/>
  <c r="AG285" i="2"/>
  <c r="BE113" i="2"/>
  <c r="AG256" i="2"/>
  <c r="AG211" i="2"/>
  <c r="BE255" i="2"/>
  <c r="AS154" i="2"/>
  <c r="AS101" i="2"/>
  <c r="J101" i="2" s="1"/>
  <c r="AG298" i="2"/>
  <c r="BE352" i="2"/>
  <c r="BE291" i="2"/>
  <c r="AS111" i="2"/>
  <c r="AS285" i="2"/>
  <c r="J285" i="2" s="1"/>
  <c r="AS113" i="2"/>
  <c r="AS255" i="2"/>
  <c r="BE154" i="2"/>
  <c r="AG101" i="2"/>
  <c r="AS298" i="2"/>
  <c r="J298" i="2" s="1"/>
  <c r="AS352" i="2"/>
  <c r="AS61" i="2"/>
  <c r="J61" i="2" s="1"/>
  <c r="AS288" i="2"/>
  <c r="BE320" i="2"/>
  <c r="J320" i="2" s="1"/>
  <c r="AS275" i="2"/>
  <c r="J275" i="2" s="1"/>
  <c r="AS295" i="2"/>
  <c r="AS83" i="2"/>
  <c r="J83" i="2" s="1"/>
  <c r="AG61" i="2"/>
  <c r="BE288" i="2"/>
  <c r="BE351" i="2"/>
  <c r="J351" i="2" s="1"/>
  <c r="AG275" i="2"/>
  <c r="AG374" i="2"/>
  <c r="BE295" i="2"/>
  <c r="AG83" i="2"/>
  <c r="BE166" i="2"/>
  <c r="J166" i="2" s="1"/>
  <c r="AS227" i="2"/>
  <c r="BE125" i="2"/>
  <c r="J125" i="2" s="1"/>
  <c r="BE374" i="2"/>
  <c r="J374" i="2" s="1"/>
  <c r="AS193" i="2"/>
  <c r="AG373" i="2"/>
  <c r="BE338" i="2"/>
  <c r="BE192" i="2"/>
  <c r="J192" i="2" s="1"/>
  <c r="J169" i="2"/>
  <c r="AG51" i="2"/>
  <c r="AG159" i="2"/>
  <c r="AS241" i="2"/>
  <c r="J241" i="2" s="1"/>
  <c r="AG192" i="2"/>
  <c r="BE51" i="2"/>
  <c r="J51" i="2" s="1"/>
  <c r="BE159" i="2"/>
  <c r="J159" i="2" s="1"/>
  <c r="AG241" i="2"/>
  <c r="BE128" i="2"/>
  <c r="AS128" i="2"/>
  <c r="BE144" i="2"/>
  <c r="AS187" i="2"/>
  <c r="J187" i="2" s="1"/>
  <c r="AS144" i="2"/>
  <c r="AG187" i="2"/>
  <c r="BE102" i="2"/>
  <c r="J102" i="2" s="1"/>
  <c r="AG162" i="2"/>
  <c r="BE162" i="2"/>
  <c r="J162" i="2" s="1"/>
  <c r="AS62" i="2"/>
  <c r="J62" i="2" s="1"/>
  <c r="AG62" i="2"/>
  <c r="AS323" i="2"/>
  <c r="BE300" i="2"/>
  <c r="J300" i="2" s="1"/>
  <c r="AS261" i="2"/>
  <c r="J261" i="2" s="1"/>
  <c r="AG300" i="2"/>
  <c r="AG261" i="2"/>
  <c r="BE274" i="2"/>
  <c r="AS274" i="2"/>
  <c r="J183" i="2"/>
  <c r="BE240" i="2"/>
  <c r="AS240" i="2"/>
  <c r="BE323" i="2"/>
  <c r="J56" i="2"/>
  <c r="J305" i="2"/>
  <c r="N9" i="2" a="1"/>
  <c r="N9" i="2" s="1"/>
  <c r="N7" i="2" a="1"/>
  <c r="N7" i="2" s="1"/>
  <c r="N19" i="2" s="1"/>
  <c r="N10" i="2" a="1"/>
  <c r="N10" i="2" s="1"/>
  <c r="M9" i="2" a="1"/>
  <c r="M9" i="2" s="1"/>
  <c r="M10" i="2" a="1"/>
  <c r="M10" i="2" s="1"/>
  <c r="M8" i="2" a="1"/>
  <c r="M8" i="2" s="1"/>
  <c r="C26" i="1" s="1" a="1"/>
  <c r="M7" i="2" a="1"/>
  <c r="M7" i="2" s="1"/>
  <c r="AT33" i="2"/>
  <c r="BF33" i="2"/>
  <c r="AH33" i="2"/>
  <c r="AH208" i="2"/>
  <c r="AT208" i="2"/>
  <c r="BF208" i="2"/>
  <c r="AH94" i="2"/>
  <c r="AT94" i="2"/>
  <c r="BF94" i="2"/>
  <c r="AT158" i="2"/>
  <c r="AH158" i="2"/>
  <c r="BF158" i="2"/>
  <c r="AT88" i="2"/>
  <c r="BF88" i="2"/>
  <c r="AH88" i="2"/>
  <c r="AH291" i="2"/>
  <c r="BF291" i="2"/>
  <c r="AT291" i="2"/>
  <c r="AT194" i="2"/>
  <c r="AH194" i="2"/>
  <c r="BF194" i="2"/>
  <c r="AT302" i="2"/>
  <c r="BF302" i="2"/>
  <c r="AH302" i="2"/>
  <c r="BF253" i="2"/>
  <c r="AH253" i="2"/>
  <c r="AT253" i="2"/>
  <c r="AH195" i="2"/>
  <c r="AT195" i="2"/>
  <c r="BF195" i="2"/>
  <c r="AH58" i="2"/>
  <c r="AT58" i="2"/>
  <c r="BF58" i="2"/>
  <c r="AH352" i="2"/>
  <c r="AT352" i="2"/>
  <c r="BF352" i="2"/>
  <c r="AH138" i="2"/>
  <c r="AT138" i="2"/>
  <c r="BF138" i="2"/>
  <c r="AT277" i="2"/>
  <c r="AH277" i="2"/>
  <c r="BF277" i="2"/>
  <c r="AH272" i="2"/>
  <c r="BF272" i="2"/>
  <c r="AT272" i="2"/>
  <c r="AT54" i="2"/>
  <c r="AH54" i="2"/>
  <c r="BF54" i="2"/>
  <c r="AH169" i="2"/>
  <c r="AT169" i="2"/>
  <c r="BF169" i="2"/>
  <c r="AH359" i="2"/>
  <c r="AT359" i="2"/>
  <c r="BF359" i="2"/>
  <c r="BF247" i="2"/>
  <c r="AH247" i="2"/>
  <c r="AT247" i="2"/>
  <c r="AT71" i="2"/>
  <c r="BF71" i="2"/>
  <c r="AH71" i="2"/>
  <c r="AT113" i="2"/>
  <c r="BF113" i="2"/>
  <c r="AH113" i="2"/>
  <c r="AT219" i="2"/>
  <c r="BF219" i="2"/>
  <c r="AH219" i="2"/>
  <c r="AH43" i="2"/>
  <c r="BF43" i="2"/>
  <c r="AT43" i="2"/>
  <c r="AH156" i="2"/>
  <c r="AT156" i="2"/>
  <c r="BF156" i="2"/>
  <c r="AH240" i="2"/>
  <c r="AT240" i="2"/>
  <c r="BF240" i="2"/>
  <c r="AT347" i="2"/>
  <c r="BF347" i="2"/>
  <c r="AH347" i="2"/>
  <c r="AT140" i="2"/>
  <c r="BF140" i="2"/>
  <c r="AH140" i="2"/>
  <c r="BF179" i="2"/>
  <c r="AH179" i="2"/>
  <c r="AT179" i="2"/>
  <c r="AH185" i="2"/>
  <c r="BF185" i="2"/>
  <c r="AT185" i="2"/>
  <c r="AT227" i="2"/>
  <c r="AH227" i="2"/>
  <c r="BF227" i="2"/>
  <c r="BF89" i="2"/>
  <c r="AH89" i="2"/>
  <c r="AT89" i="2"/>
  <c r="BF70" i="2"/>
  <c r="AH70" i="2"/>
  <c r="AT70" i="2"/>
  <c r="BF99" i="2"/>
  <c r="AH99" i="2"/>
  <c r="AT99" i="2"/>
  <c r="AH129" i="2"/>
  <c r="AT129" i="2"/>
  <c r="BF129" i="2"/>
  <c r="AH110" i="2"/>
  <c r="AT110" i="2"/>
  <c r="BF110" i="2"/>
  <c r="AT57" i="2"/>
  <c r="BF57" i="2"/>
  <c r="AH57" i="2"/>
  <c r="BF128" i="2"/>
  <c r="AH128" i="2"/>
  <c r="AT128" i="2"/>
  <c r="AH378" i="2"/>
  <c r="AT378" i="2"/>
  <c r="BF378" i="2"/>
  <c r="BF74" i="2"/>
  <c r="AH74" i="2"/>
  <c r="AT74" i="2"/>
  <c r="AH367" i="2"/>
  <c r="BF367" i="2"/>
  <c r="AT367" i="2"/>
  <c r="AH124" i="2"/>
  <c r="AT124" i="2"/>
  <c r="BF124" i="2"/>
  <c r="AH79" i="2"/>
  <c r="AT79" i="2"/>
  <c r="BF79" i="2"/>
  <c r="BF250" i="2"/>
  <c r="AH250" i="2"/>
  <c r="AT250" i="2"/>
  <c r="BF248" i="2"/>
  <c r="AT248" i="2"/>
  <c r="AH248" i="2"/>
  <c r="AH152" i="2"/>
  <c r="BF152" i="2"/>
  <c r="AT152" i="2"/>
  <c r="AT300" i="2"/>
  <c r="AH300" i="2"/>
  <c r="BF300" i="2"/>
  <c r="BF142" i="2"/>
  <c r="AT142" i="2"/>
  <c r="AH142" i="2"/>
  <c r="BF246" i="2"/>
  <c r="AT246" i="2"/>
  <c r="AH246" i="2"/>
  <c r="BF355" i="2"/>
  <c r="AH355" i="2"/>
  <c r="AT355" i="2"/>
  <c r="BF32" i="2"/>
  <c r="AH32" i="2"/>
  <c r="AT32" i="2"/>
  <c r="AT157" i="2"/>
  <c r="BF157" i="2"/>
  <c r="AH157" i="2"/>
  <c r="AH200" i="2"/>
  <c r="AT200" i="2"/>
  <c r="BF200" i="2"/>
  <c r="AH307" i="2"/>
  <c r="BF307" i="2"/>
  <c r="AT307" i="2"/>
  <c r="BF120" i="2"/>
  <c r="AH120" i="2"/>
  <c r="AT120" i="2"/>
  <c r="BF353" i="2"/>
  <c r="AH353" i="2"/>
  <c r="AT353" i="2"/>
  <c r="AH86" i="2"/>
  <c r="BF86" i="2"/>
  <c r="AT86" i="2"/>
  <c r="BF81" i="2"/>
  <c r="AH81" i="2"/>
  <c r="AT81" i="2"/>
  <c r="AH316" i="2"/>
  <c r="AT316" i="2"/>
  <c r="BF316" i="2"/>
  <c r="AH148" i="2"/>
  <c r="AT148" i="2"/>
  <c r="BF148" i="2"/>
  <c r="AT139" i="2"/>
  <c r="AH139" i="2"/>
  <c r="BF139" i="2"/>
  <c r="AT336" i="2"/>
  <c r="BF336" i="2"/>
  <c r="AH336" i="2"/>
  <c r="AH153" i="2"/>
  <c r="BF153" i="2"/>
  <c r="AT153" i="2"/>
  <c r="AT315" i="2"/>
  <c r="BF315" i="2"/>
  <c r="AH315" i="2"/>
  <c r="AH87" i="2"/>
  <c r="AT87" i="2"/>
  <c r="BF87" i="2"/>
  <c r="AH104" i="2"/>
  <c r="AT104" i="2"/>
  <c r="BF104" i="2"/>
  <c r="AH281" i="2"/>
  <c r="AT281" i="2"/>
  <c r="BF281" i="2"/>
  <c r="BF372" i="2"/>
  <c r="AT372" i="2"/>
  <c r="AH372" i="2"/>
  <c r="AH46" i="2"/>
  <c r="AT46" i="2"/>
  <c r="BF46" i="2"/>
  <c r="AH95" i="2"/>
  <c r="AT95" i="2"/>
  <c r="BF95" i="2"/>
  <c r="BF327" i="2"/>
  <c r="AH327" i="2"/>
  <c r="AT327" i="2"/>
  <c r="AT255" i="2"/>
  <c r="BF255" i="2"/>
  <c r="AH255" i="2"/>
  <c r="AH174" i="2"/>
  <c r="AT174" i="2"/>
  <c r="BF174" i="2"/>
  <c r="AH108" i="2"/>
  <c r="AT108" i="2"/>
  <c r="BF108" i="2"/>
  <c r="BF90" i="2"/>
  <c r="AH90" i="2"/>
  <c r="AT90" i="2"/>
  <c r="AH205" i="2"/>
  <c r="AT205" i="2"/>
  <c r="BF205" i="2"/>
  <c r="AH84" i="2"/>
  <c r="AT84" i="2"/>
  <c r="BF84" i="2"/>
  <c r="BF322" i="2"/>
  <c r="AT322" i="2"/>
  <c r="AH322" i="2"/>
  <c r="AT335" i="2"/>
  <c r="BF335" i="2"/>
  <c r="AH335" i="2"/>
  <c r="AT23" i="2"/>
  <c r="BF23" i="2"/>
  <c r="AH23" i="2"/>
  <c r="AH362" i="2"/>
  <c r="BF362" i="2"/>
  <c r="AT362" i="2"/>
  <c r="AT377" i="2"/>
  <c r="AH377" i="2"/>
  <c r="BF377" i="2"/>
  <c r="AH298" i="2"/>
  <c r="AT298" i="2"/>
  <c r="BF298" i="2"/>
  <c r="AT39" i="2"/>
  <c r="BF39" i="2"/>
  <c r="AH39" i="2"/>
  <c r="AT215" i="2"/>
  <c r="BF215" i="2"/>
  <c r="AH215" i="2"/>
  <c r="AH380" i="2"/>
  <c r="BF380" i="2"/>
  <c r="AT380" i="2"/>
  <c r="BF241" i="2"/>
  <c r="AH241" i="2"/>
  <c r="AT241" i="2"/>
  <c r="AH356" i="2"/>
  <c r="AT356" i="2"/>
  <c r="BF356" i="2"/>
  <c r="AT190" i="2"/>
  <c r="BF190" i="2"/>
  <c r="AH190" i="2"/>
  <c r="AH236" i="2"/>
  <c r="AT236" i="2"/>
  <c r="BF236" i="2"/>
  <c r="BF203" i="2"/>
  <c r="AH203" i="2"/>
  <c r="AT203" i="2"/>
  <c r="AH230" i="2"/>
  <c r="AT230" i="2"/>
  <c r="BF230" i="2"/>
  <c r="J137" i="2"/>
  <c r="AT75" i="2"/>
  <c r="BF75" i="2"/>
  <c r="AH75" i="2"/>
  <c r="BF371" i="2"/>
  <c r="AH371" i="2"/>
  <c r="AT371" i="2"/>
  <c r="AH141" i="2"/>
  <c r="AT141" i="2"/>
  <c r="BF141" i="2"/>
  <c r="AT251" i="2"/>
  <c r="BF251" i="2"/>
  <c r="AH251" i="2"/>
  <c r="AH164" i="2"/>
  <c r="AT164" i="2"/>
  <c r="BF164" i="2"/>
  <c r="AH376" i="2"/>
  <c r="BF376" i="2"/>
  <c r="AT376" i="2"/>
  <c r="BF328" i="2"/>
  <c r="AT328" i="2"/>
  <c r="AH328" i="2"/>
  <c r="BF96" i="2"/>
  <c r="AT96" i="2"/>
  <c r="AH96" i="2"/>
  <c r="AH44" i="2"/>
  <c r="AT44" i="2"/>
  <c r="BF44" i="2"/>
  <c r="AT226" i="2"/>
  <c r="BF226" i="2"/>
  <c r="AH226" i="2"/>
  <c r="AT264" i="2"/>
  <c r="BF264" i="2"/>
  <c r="AH264" i="2"/>
  <c r="AH111" i="2"/>
  <c r="AT111" i="2"/>
  <c r="BF111" i="2"/>
  <c r="AH348" i="2"/>
  <c r="AT348" i="2"/>
  <c r="BF348" i="2"/>
  <c r="AH25" i="2"/>
  <c r="AT25" i="2"/>
  <c r="BF25" i="2"/>
  <c r="AT61" i="2"/>
  <c r="BF61" i="2"/>
  <c r="AH61" i="2"/>
  <c r="BF235" i="2"/>
  <c r="AH235" i="2"/>
  <c r="AT235" i="2"/>
  <c r="AH136" i="2"/>
  <c r="AT136" i="2"/>
  <c r="BF136" i="2"/>
  <c r="AT283" i="2"/>
  <c r="AH283" i="2"/>
  <c r="BF283" i="2"/>
  <c r="AT85" i="2"/>
  <c r="BF85" i="2"/>
  <c r="AH85" i="2"/>
  <c r="BF265" i="2"/>
  <c r="AH265" i="2"/>
  <c r="AT265" i="2"/>
  <c r="BF223" i="2"/>
  <c r="AH223" i="2"/>
  <c r="AT223" i="2"/>
  <c r="AH186" i="2"/>
  <c r="AT186" i="2"/>
  <c r="BF186" i="2"/>
  <c r="BF115" i="2"/>
  <c r="AH115" i="2"/>
  <c r="AT115" i="2"/>
  <c r="AH351" i="2"/>
  <c r="AT351" i="2"/>
  <c r="BF351" i="2"/>
  <c r="AT314" i="2"/>
  <c r="BF314" i="2"/>
  <c r="AH314" i="2"/>
  <c r="AT341" i="2"/>
  <c r="BF341" i="2"/>
  <c r="AH341" i="2"/>
  <c r="AH326" i="2"/>
  <c r="BF326" i="2"/>
  <c r="AT326" i="2"/>
  <c r="BF239" i="2"/>
  <c r="AH239" i="2"/>
  <c r="AT239" i="2"/>
  <c r="AH64" i="2"/>
  <c r="AT64" i="2"/>
  <c r="BF64" i="2"/>
  <c r="AH287" i="2"/>
  <c r="AT287" i="2"/>
  <c r="BF287" i="2"/>
  <c r="AT210" i="2"/>
  <c r="BF210" i="2"/>
  <c r="AH210" i="2"/>
  <c r="BF292" i="2"/>
  <c r="AH292" i="2"/>
  <c r="AT292" i="2"/>
  <c r="AH29" i="2"/>
  <c r="AT29" i="2"/>
  <c r="BF29" i="2"/>
  <c r="AH249" i="2"/>
  <c r="AT249" i="2"/>
  <c r="BF249" i="2"/>
  <c r="AT332" i="2"/>
  <c r="AH332" i="2"/>
  <c r="BF332" i="2"/>
  <c r="BF301" i="2"/>
  <c r="AH301" i="2"/>
  <c r="AT301" i="2"/>
  <c r="AT369" i="2"/>
  <c r="BF369" i="2"/>
  <c r="AH369" i="2"/>
  <c r="AT91" i="2"/>
  <c r="AH91" i="2"/>
  <c r="BF91" i="2"/>
  <c r="BF98" i="2"/>
  <c r="AH98" i="2"/>
  <c r="AT98" i="2"/>
  <c r="AH268" i="2"/>
  <c r="AT268" i="2"/>
  <c r="BF268" i="2"/>
  <c r="AH97" i="2"/>
  <c r="AT97" i="2"/>
  <c r="BF97" i="2"/>
  <c r="AH78" i="2"/>
  <c r="AT78" i="2"/>
  <c r="BF78" i="2"/>
  <c r="AH375" i="2"/>
  <c r="BF375" i="2"/>
  <c r="AT375" i="2"/>
  <c r="AH137" i="2"/>
  <c r="AT137" i="2"/>
  <c r="BF137" i="2"/>
  <c r="BF165" i="2"/>
  <c r="AT165" i="2"/>
  <c r="AH165" i="2"/>
  <c r="AT93" i="2"/>
  <c r="AH93" i="2"/>
  <c r="BF93" i="2"/>
  <c r="AT294" i="2"/>
  <c r="BF294" i="2"/>
  <c r="AH294" i="2"/>
  <c r="AH374" i="2"/>
  <c r="AT374" i="2"/>
  <c r="BF374" i="2"/>
  <c r="BF288" i="2"/>
  <c r="AH288" i="2"/>
  <c r="AT288" i="2"/>
  <c r="AH22" i="2"/>
  <c r="AT22" i="2"/>
  <c r="BF22" i="2"/>
  <c r="AT313" i="2"/>
  <c r="BF313" i="2"/>
  <c r="AH313" i="2"/>
  <c r="AH24" i="2"/>
  <c r="AT24" i="2"/>
  <c r="BF24" i="2"/>
  <c r="BF176" i="2"/>
  <c r="AH176" i="2"/>
  <c r="AT176" i="2"/>
  <c r="AT76" i="2"/>
  <c r="BF76" i="2"/>
  <c r="AH76" i="2"/>
  <c r="AH311" i="2"/>
  <c r="AT311" i="2"/>
  <c r="BF311" i="2"/>
  <c r="AT133" i="2"/>
  <c r="BF133" i="2"/>
  <c r="AH133" i="2"/>
  <c r="AT105" i="2"/>
  <c r="AH105" i="2"/>
  <c r="BF105" i="2"/>
  <c r="AH231" i="2"/>
  <c r="AT231" i="2"/>
  <c r="BF231" i="2"/>
  <c r="AH63" i="2"/>
  <c r="AT63" i="2"/>
  <c r="BF63" i="2"/>
  <c r="AH216" i="2"/>
  <c r="AT216" i="2"/>
  <c r="BF216" i="2"/>
  <c r="BF49" i="2"/>
  <c r="AH49" i="2"/>
  <c r="AT49" i="2"/>
  <c r="BF155" i="2"/>
  <c r="AH155" i="2"/>
  <c r="AT155" i="2"/>
  <c r="AT224" i="2"/>
  <c r="BF224" i="2"/>
  <c r="AH224" i="2"/>
  <c r="AH77" i="2"/>
  <c r="AT77" i="2"/>
  <c r="BF77" i="2"/>
  <c r="AH331" i="2"/>
  <c r="AT331" i="2"/>
  <c r="BF331" i="2"/>
  <c r="AT349" i="2"/>
  <c r="BF349" i="2"/>
  <c r="AH349" i="2"/>
  <c r="AH21" i="2"/>
  <c r="BF21" i="2"/>
  <c r="AT21" i="2"/>
  <c r="BF50" i="2"/>
  <c r="AH50" i="2"/>
  <c r="AT50" i="2"/>
  <c r="AT160" i="2"/>
  <c r="BF160" i="2"/>
  <c r="AH160" i="2"/>
  <c r="AH181" i="2"/>
  <c r="AT181" i="2"/>
  <c r="BF181" i="2"/>
  <c r="AT310" i="2"/>
  <c r="AH310" i="2"/>
  <c r="BF310" i="2"/>
  <c r="AH146" i="2"/>
  <c r="BF146" i="2"/>
  <c r="AT146" i="2"/>
  <c r="AH106" i="2"/>
  <c r="AT106" i="2"/>
  <c r="BF106" i="2"/>
  <c r="AH304" i="2"/>
  <c r="AT304" i="2"/>
  <c r="BF304" i="2"/>
  <c r="AH48" i="2"/>
  <c r="AT48" i="2"/>
  <c r="BF48" i="2"/>
  <c r="AH55" i="2"/>
  <c r="AT55" i="2"/>
  <c r="BF55" i="2"/>
  <c r="AT162" i="2"/>
  <c r="BF162" i="2"/>
  <c r="AH162" i="2"/>
  <c r="AH101" i="2"/>
  <c r="AT101" i="2"/>
  <c r="BF101" i="2"/>
  <c r="AT151" i="2"/>
  <c r="BF151" i="2"/>
  <c r="AH151" i="2"/>
  <c r="BF212" i="2"/>
  <c r="AH212" i="2"/>
  <c r="AT212" i="2"/>
  <c r="AT178" i="2"/>
  <c r="BF178" i="2"/>
  <c r="AH178" i="2"/>
  <c r="AT323" i="2"/>
  <c r="AH323" i="2"/>
  <c r="BF323" i="2"/>
  <c r="BF167" i="2"/>
  <c r="AH167" i="2"/>
  <c r="AT167" i="2"/>
  <c r="AT344" i="2"/>
  <c r="BF344" i="2"/>
  <c r="AH344" i="2"/>
  <c r="AH56" i="2"/>
  <c r="AT56" i="2"/>
  <c r="BF56" i="2"/>
  <c r="AH330" i="2"/>
  <c r="AT330" i="2"/>
  <c r="BF330" i="2"/>
  <c r="AH343" i="2"/>
  <c r="AT343" i="2"/>
  <c r="BF343" i="2"/>
  <c r="AH112" i="2"/>
  <c r="AT112" i="2"/>
  <c r="BF112" i="2"/>
  <c r="AT370" i="2"/>
  <c r="AH370" i="2"/>
  <c r="BF370" i="2"/>
  <c r="AT109" i="2"/>
  <c r="AH109" i="2"/>
  <c r="BF109" i="2"/>
  <c r="AH196" i="2"/>
  <c r="AT196" i="2"/>
  <c r="BF196" i="2"/>
  <c r="AH365" i="2"/>
  <c r="AT365" i="2"/>
  <c r="BF365" i="2"/>
  <c r="AH161" i="2"/>
  <c r="AT161" i="2"/>
  <c r="BF161" i="2"/>
  <c r="BF191" i="2"/>
  <c r="AH191" i="2"/>
  <c r="AT191" i="2"/>
  <c r="AH237" i="2"/>
  <c r="BF237" i="2"/>
  <c r="AT237" i="2"/>
  <c r="AH324" i="2"/>
  <c r="AT324" i="2"/>
  <c r="BF324" i="2"/>
  <c r="AT38" i="2"/>
  <c r="BF38" i="2"/>
  <c r="AH38" i="2"/>
  <c r="AH290" i="2"/>
  <c r="AT290" i="2"/>
  <c r="BF290" i="2"/>
  <c r="BF125" i="2"/>
  <c r="AH125" i="2"/>
  <c r="AT125" i="2"/>
  <c r="AT26" i="2"/>
  <c r="BF26" i="2"/>
  <c r="AH26" i="2"/>
  <c r="AT187" i="2"/>
  <c r="BF187" i="2"/>
  <c r="AH187" i="2"/>
  <c r="AH339" i="2"/>
  <c r="AT339" i="2"/>
  <c r="BF339" i="2"/>
  <c r="AT229" i="2"/>
  <c r="AH229" i="2"/>
  <c r="BF229" i="2"/>
  <c r="AT199" i="2"/>
  <c r="BF199" i="2"/>
  <c r="AH199" i="2"/>
  <c r="BF360" i="2"/>
  <c r="AH360" i="2"/>
  <c r="AT360" i="2"/>
  <c r="AT286" i="2"/>
  <c r="BF286" i="2"/>
  <c r="AH286" i="2"/>
  <c r="AH119" i="2"/>
  <c r="AT119" i="2"/>
  <c r="BF119" i="2"/>
  <c r="BF198" i="2"/>
  <c r="AH198" i="2"/>
  <c r="AT198" i="2"/>
  <c r="AT37" i="2"/>
  <c r="BF37" i="2"/>
  <c r="AH37" i="2"/>
  <c r="AT149" i="2"/>
  <c r="BF149" i="2"/>
  <c r="AH149" i="2"/>
  <c r="AH172" i="2"/>
  <c r="AT172" i="2"/>
  <c r="BF172" i="2"/>
  <c r="AH261" i="2"/>
  <c r="AT261" i="2"/>
  <c r="BF261" i="2"/>
  <c r="AH297" i="2"/>
  <c r="AT297" i="2"/>
  <c r="BF297" i="2"/>
  <c r="BF42" i="2"/>
  <c r="AT42" i="2"/>
  <c r="AH42" i="2"/>
  <c r="AH345" i="2"/>
  <c r="AT345" i="2"/>
  <c r="BF345" i="2"/>
  <c r="BF340" i="2"/>
  <c r="AH340" i="2"/>
  <c r="AT340" i="2"/>
  <c r="AT47" i="2"/>
  <c r="BF47" i="2"/>
  <c r="AH47" i="2"/>
  <c r="AH92" i="2"/>
  <c r="BF92" i="2"/>
  <c r="AT92" i="2"/>
  <c r="BF135" i="2"/>
  <c r="AH135" i="2"/>
  <c r="AT135" i="2"/>
  <c r="BF259" i="2"/>
  <c r="AH259" i="2"/>
  <c r="AT259" i="2"/>
  <c r="AT51" i="2"/>
  <c r="BF51" i="2"/>
  <c r="AH51" i="2"/>
  <c r="BF175" i="2"/>
  <c r="AT175" i="2"/>
  <c r="AH175" i="2"/>
  <c r="BF305" i="2"/>
  <c r="AH305" i="2"/>
  <c r="AT305" i="2"/>
  <c r="BF308" i="2"/>
  <c r="AH308" i="2"/>
  <c r="AT308" i="2"/>
  <c r="BF180" i="2"/>
  <c r="AH180" i="2"/>
  <c r="AT180" i="2"/>
  <c r="BF116" i="2"/>
  <c r="AH116" i="2"/>
  <c r="AT116" i="2"/>
  <c r="BF321" i="2"/>
  <c r="AH321" i="2"/>
  <c r="AT321" i="2"/>
  <c r="BF299" i="2"/>
  <c r="AH299" i="2"/>
  <c r="AT299" i="2"/>
  <c r="AT303" i="2"/>
  <c r="AH303" i="2"/>
  <c r="BF303" i="2"/>
  <c r="AT317" i="2"/>
  <c r="BF317" i="2"/>
  <c r="AH317" i="2"/>
  <c r="AH218" i="2"/>
  <c r="AT218" i="2"/>
  <c r="BF218" i="2"/>
  <c r="AH31" i="2"/>
  <c r="AT31" i="2"/>
  <c r="BF31" i="2"/>
  <c r="AT82" i="2"/>
  <c r="BF82" i="2"/>
  <c r="AH82" i="2"/>
  <c r="BF67" i="2"/>
  <c r="AH67" i="2"/>
  <c r="AT67" i="2"/>
  <c r="AH62" i="2"/>
  <c r="AT62" i="2"/>
  <c r="BF62" i="2"/>
  <c r="AT126" i="2"/>
  <c r="BF126" i="2"/>
  <c r="AH126" i="2"/>
  <c r="AH273" i="2"/>
  <c r="AT273" i="2"/>
  <c r="BF273" i="2"/>
  <c r="BF225" i="2"/>
  <c r="AT225" i="2"/>
  <c r="AH225" i="2"/>
  <c r="AH45" i="2"/>
  <c r="AT45" i="2"/>
  <c r="BF45" i="2"/>
  <c r="BF60" i="2"/>
  <c r="AH60" i="2"/>
  <c r="AT60" i="2"/>
  <c r="BF319" i="2"/>
  <c r="AT319" i="2"/>
  <c r="AH319" i="2"/>
  <c r="BF123" i="2"/>
  <c r="AH123" i="2"/>
  <c r="AT123" i="2"/>
  <c r="AH147" i="2"/>
  <c r="AT147" i="2"/>
  <c r="BF147" i="2"/>
  <c r="BF357" i="2"/>
  <c r="AH357" i="2"/>
  <c r="AT357" i="2"/>
  <c r="AT171" i="2"/>
  <c r="BF171" i="2"/>
  <c r="AH171" i="2"/>
  <c r="AH100" i="2"/>
  <c r="AT100" i="2"/>
  <c r="BF100" i="2"/>
  <c r="AT166" i="2"/>
  <c r="BF166" i="2"/>
  <c r="AH166" i="2"/>
  <c r="BF333" i="2"/>
  <c r="AH333" i="2"/>
  <c r="AT333" i="2"/>
  <c r="AT202" i="2"/>
  <c r="BF202" i="2"/>
  <c r="AH202" i="2"/>
  <c r="AH159" i="2"/>
  <c r="AT159" i="2"/>
  <c r="BF159" i="2"/>
  <c r="AT122" i="2"/>
  <c r="BF122" i="2"/>
  <c r="AH122" i="2"/>
  <c r="AH118" i="2"/>
  <c r="BF118" i="2"/>
  <c r="AT118" i="2"/>
  <c r="AH233" i="2"/>
  <c r="AT233" i="2"/>
  <c r="BF233" i="2"/>
  <c r="AH65" i="2"/>
  <c r="AT65" i="2"/>
  <c r="BF65" i="2"/>
  <c r="AH30" i="2"/>
  <c r="BF30" i="2"/>
  <c r="AT30" i="2"/>
  <c r="AT245" i="2"/>
  <c r="AH245" i="2"/>
  <c r="BF245" i="2"/>
  <c r="BF361" i="2"/>
  <c r="AH361" i="2"/>
  <c r="AT361" i="2"/>
  <c r="AH193" i="2"/>
  <c r="AT193" i="2"/>
  <c r="BF193" i="2"/>
  <c r="AT228" i="2"/>
  <c r="BF228" i="2"/>
  <c r="AH228" i="2"/>
  <c r="BF127" i="2"/>
  <c r="AT127" i="2"/>
  <c r="AH127" i="2"/>
  <c r="BF368" i="2"/>
  <c r="AH368" i="2"/>
  <c r="AT368" i="2"/>
  <c r="BF73" i="2"/>
  <c r="AH73" i="2"/>
  <c r="AT73" i="2"/>
  <c r="BF271" i="2"/>
  <c r="AH271" i="2"/>
  <c r="AT271" i="2"/>
  <c r="AH296" i="2"/>
  <c r="AT296" i="2"/>
  <c r="BF296" i="2"/>
  <c r="AH269" i="2"/>
  <c r="AT269" i="2"/>
  <c r="BF269" i="2"/>
  <c r="AH379" i="2"/>
  <c r="BF379" i="2"/>
  <c r="AT379" i="2"/>
  <c r="AT329" i="2"/>
  <c r="BF329" i="2"/>
  <c r="AH329" i="2"/>
  <c r="AH258" i="2"/>
  <c r="AT258" i="2"/>
  <c r="BF258" i="2"/>
  <c r="AH350" i="2"/>
  <c r="BF350" i="2"/>
  <c r="AT350" i="2"/>
  <c r="BF173" i="2"/>
  <c r="AH173" i="2"/>
  <c r="AT173" i="2"/>
  <c r="AH214" i="2"/>
  <c r="BF214" i="2"/>
  <c r="AT214" i="2"/>
  <c r="BF274" i="2"/>
  <c r="AH274" i="2"/>
  <c r="AT274" i="2"/>
  <c r="AH209" i="2"/>
  <c r="BF209" i="2"/>
  <c r="AT209" i="2"/>
  <c r="AH254" i="2"/>
  <c r="AT254" i="2"/>
  <c r="BF254" i="2"/>
  <c r="AT59" i="2"/>
  <c r="BF59" i="2"/>
  <c r="AH59" i="2"/>
  <c r="BF189" i="2"/>
  <c r="AT189" i="2"/>
  <c r="AH189" i="2"/>
  <c r="AH285" i="2"/>
  <c r="AT285" i="2"/>
  <c r="BF285" i="2"/>
  <c r="AH117" i="2"/>
  <c r="AT117" i="2"/>
  <c r="BF117" i="2"/>
  <c r="BG19" i="2"/>
  <c r="L19" i="2"/>
  <c r="BF257" i="2"/>
  <c r="AH257" i="2"/>
  <c r="AT257" i="2"/>
  <c r="AH103" i="2"/>
  <c r="AT103" i="2"/>
  <c r="BF103" i="2"/>
  <c r="AT207" i="2"/>
  <c r="BF207" i="2"/>
  <c r="AH207" i="2"/>
  <c r="AH270" i="2"/>
  <c r="BF270" i="2"/>
  <c r="AT270" i="2"/>
  <c r="AH80" i="2"/>
  <c r="BF80" i="2"/>
  <c r="AT80" i="2"/>
  <c r="BF338" i="2"/>
  <c r="AH338" i="2"/>
  <c r="AT338" i="2"/>
  <c r="BF184" i="2"/>
  <c r="AH184" i="2"/>
  <c r="AT184" i="2"/>
  <c r="AT144" i="2"/>
  <c r="BF144" i="2"/>
  <c r="AH144" i="2"/>
  <c r="BF107" i="2"/>
  <c r="AH107" i="2"/>
  <c r="AT107" i="2"/>
  <c r="BF221" i="2"/>
  <c r="AT221" i="2"/>
  <c r="AH221" i="2"/>
  <c r="BF260" i="2"/>
  <c r="AT260" i="2"/>
  <c r="AH260" i="2"/>
  <c r="BF267" i="2"/>
  <c r="AH267" i="2"/>
  <c r="AT267" i="2"/>
  <c r="AH364" i="2"/>
  <c r="AT364" i="2"/>
  <c r="BF364" i="2"/>
  <c r="BF278" i="2"/>
  <c r="AH278" i="2"/>
  <c r="AT278" i="2"/>
  <c r="AT306" i="2"/>
  <c r="BF306" i="2"/>
  <c r="AH306" i="2"/>
  <c r="BF83" i="2"/>
  <c r="AH83" i="2"/>
  <c r="AT83" i="2"/>
  <c r="AT263" i="2"/>
  <c r="BF263" i="2"/>
  <c r="AH263" i="2"/>
  <c r="BF266" i="2"/>
  <c r="AT266" i="2"/>
  <c r="AH266" i="2"/>
  <c r="BF41" i="2"/>
  <c r="AT41" i="2"/>
  <c r="AH41" i="2"/>
  <c r="AH217" i="2"/>
  <c r="BF217" i="2"/>
  <c r="AT217" i="2"/>
  <c r="AH232" i="2"/>
  <c r="AT232" i="2"/>
  <c r="BF232" i="2"/>
  <c r="BF204" i="2"/>
  <c r="AH204" i="2"/>
  <c r="AT204" i="2"/>
  <c r="AT280" i="2"/>
  <c r="BF280" i="2"/>
  <c r="AH280" i="2"/>
  <c r="AH168" i="2"/>
  <c r="AT168" i="2"/>
  <c r="BF168" i="2"/>
  <c r="BF36" i="2"/>
  <c r="AH36" i="2"/>
  <c r="AT36" i="2"/>
  <c r="AT188" i="2"/>
  <c r="AH188" i="2"/>
  <c r="BF188" i="2"/>
  <c r="AH325" i="2"/>
  <c r="AT325" i="2"/>
  <c r="BF325" i="2"/>
  <c r="AH154" i="2"/>
  <c r="AT154" i="2"/>
  <c r="BF154" i="2"/>
  <c r="AH252" i="2"/>
  <c r="AT252" i="2"/>
  <c r="BF252" i="2"/>
  <c r="AT68" i="2"/>
  <c r="BF68" i="2"/>
  <c r="AH68" i="2"/>
  <c r="AH242" i="2"/>
  <c r="AT242" i="2"/>
  <c r="BF242" i="2"/>
  <c r="AT177" i="2"/>
  <c r="BF177" i="2"/>
  <c r="AH177" i="2"/>
  <c r="BF132" i="2"/>
  <c r="AH132" i="2"/>
  <c r="AT132" i="2"/>
  <c r="BF284" i="2"/>
  <c r="AH284" i="2"/>
  <c r="AT284" i="2"/>
  <c r="AT27" i="2"/>
  <c r="BF27" i="2"/>
  <c r="AH27" i="2"/>
  <c r="AT256" i="2"/>
  <c r="BF256" i="2"/>
  <c r="AH256" i="2"/>
  <c r="AT262" i="2"/>
  <c r="BF262" i="2"/>
  <c r="AH262" i="2"/>
  <c r="BF121" i="2"/>
  <c r="AH121" i="2"/>
  <c r="AT121" i="2"/>
  <c r="BF295" i="2"/>
  <c r="AT295" i="2"/>
  <c r="AH295" i="2"/>
  <c r="BF163" i="2"/>
  <c r="AT163" i="2"/>
  <c r="AH163" i="2"/>
  <c r="AH130" i="2"/>
  <c r="AT130" i="2"/>
  <c r="BF130" i="2"/>
  <c r="BF143" i="2"/>
  <c r="AH143" i="2"/>
  <c r="AT143" i="2"/>
  <c r="BF243" i="2"/>
  <c r="AH243" i="2"/>
  <c r="AT243" i="2"/>
  <c r="BF170" i="2"/>
  <c r="AH170" i="2"/>
  <c r="AT170" i="2"/>
  <c r="BF183" i="2"/>
  <c r="AH183" i="2"/>
  <c r="AT183" i="2"/>
  <c r="X372" i="2"/>
  <c r="X305" i="2"/>
  <c r="X130" i="2"/>
  <c r="X290" i="2"/>
  <c r="X111" i="2"/>
  <c r="X223" i="2"/>
  <c r="X286" i="2"/>
  <c r="X107" i="2"/>
  <c r="X266" i="2"/>
  <c r="X90" i="2"/>
  <c r="X240" i="2"/>
  <c r="X55" i="2"/>
  <c r="X86" i="2"/>
  <c r="X244" i="2"/>
  <c r="X67" i="2"/>
  <c r="X225" i="2"/>
  <c r="L12" i="2"/>
  <c r="X377" i="2"/>
  <c r="X221" i="2"/>
  <c r="X44" i="2"/>
  <c r="X202" i="2"/>
  <c r="X27" i="2"/>
  <c r="X355" i="2"/>
  <c r="X245" i="2"/>
  <c r="X68" i="2"/>
  <c r="X226" i="2"/>
  <c r="X49" i="2"/>
  <c r="X79" i="2"/>
  <c r="X222" i="2"/>
  <c r="X45" i="2"/>
  <c r="X203" i="2"/>
  <c r="X28" i="2"/>
  <c r="X176" i="2"/>
  <c r="X366" i="2"/>
  <c r="X24" i="2"/>
  <c r="X180" i="2"/>
  <c r="X337" i="2"/>
  <c r="X161" i="2"/>
  <c r="X295" i="2"/>
  <c r="X333" i="2"/>
  <c r="X157" i="2"/>
  <c r="X311" i="2"/>
  <c r="X136" i="2"/>
  <c r="X288" i="2"/>
  <c r="X183" i="2"/>
  <c r="X132" i="2"/>
  <c r="X292" i="2"/>
  <c r="X113" i="2"/>
  <c r="X272" i="2"/>
  <c r="X353" i="2"/>
  <c r="X181" i="2"/>
  <c r="X341" i="2"/>
  <c r="X162" i="2"/>
  <c r="X308" i="2"/>
  <c r="X191" i="2"/>
  <c r="X158" i="2"/>
  <c r="X312" i="2"/>
  <c r="X137" i="2"/>
  <c r="X297" i="2"/>
  <c r="X110" i="2"/>
  <c r="X356" i="2"/>
  <c r="X293" i="2"/>
  <c r="X114" i="2"/>
  <c r="X273" i="2"/>
  <c r="X95" i="2"/>
  <c r="X93" i="2"/>
  <c r="X269" i="2"/>
  <c r="X141" i="2"/>
  <c r="X294" i="2"/>
  <c r="X115" i="2"/>
  <c r="X274" i="2"/>
  <c r="X96" i="2"/>
  <c r="X248" i="2"/>
  <c r="X307" i="2"/>
  <c r="X142" i="2"/>
  <c r="X252" i="2"/>
  <c r="X75" i="2"/>
  <c r="X233" i="2"/>
  <c r="X48" i="2"/>
  <c r="X339" i="2"/>
  <c r="X229" i="2"/>
  <c r="X52" i="2"/>
  <c r="X210" i="2"/>
  <c r="X35" i="2"/>
  <c r="X262" i="2"/>
  <c r="X206" i="2"/>
  <c r="X31" i="2"/>
  <c r="X351" i="2"/>
  <c r="X230" i="2"/>
  <c r="X53" i="2"/>
  <c r="X211" i="2"/>
  <c r="X36" i="2"/>
  <c r="X184" i="2"/>
  <c r="X374" i="2"/>
  <c r="X32" i="2"/>
  <c r="X188" i="2"/>
  <c r="X360" i="2"/>
  <c r="X169" i="2"/>
  <c r="X47" i="2"/>
  <c r="X346" i="2"/>
  <c r="X165" i="2"/>
  <c r="X319" i="2"/>
  <c r="X146" i="2"/>
  <c r="X296" i="2"/>
  <c r="X63" i="2"/>
  <c r="X140" i="2"/>
  <c r="X300" i="2"/>
  <c r="X121" i="2"/>
  <c r="X281" i="2"/>
  <c r="X94" i="2"/>
  <c r="X340" i="2"/>
  <c r="X276" i="2"/>
  <c r="X98" i="2"/>
  <c r="X258" i="2"/>
  <c r="X81" i="2"/>
  <c r="X376" i="2"/>
  <c r="X166" i="2"/>
  <c r="X320" i="2"/>
  <c r="X147" i="2"/>
  <c r="X327" i="2"/>
  <c r="X118" i="2"/>
  <c r="X364" i="2"/>
  <c r="X301" i="2"/>
  <c r="X122" i="2"/>
  <c r="X282" i="2"/>
  <c r="X103" i="2"/>
  <c r="X159" i="2"/>
  <c r="X277" i="2"/>
  <c r="X99" i="2"/>
  <c r="X259" i="2"/>
  <c r="X82" i="2"/>
  <c r="X232" i="2"/>
  <c r="X278" i="2"/>
  <c r="X78" i="2"/>
  <c r="X236" i="2"/>
  <c r="X59" i="2"/>
  <c r="X217" i="2"/>
  <c r="X350" i="2"/>
  <c r="X241" i="2"/>
  <c r="X60" i="2"/>
  <c r="X214" i="2"/>
  <c r="X168" i="2"/>
  <c r="X251" i="2"/>
  <c r="X224" i="2"/>
  <c r="X370" i="2"/>
  <c r="X85" i="2"/>
  <c r="X51" i="2"/>
  <c r="X352" i="2"/>
  <c r="X133" i="2"/>
  <c r="X190" i="2"/>
  <c r="X368" i="2"/>
  <c r="X171" i="2"/>
  <c r="X325" i="2"/>
  <c r="X144" i="2"/>
  <c r="X367" i="2"/>
  <c r="X54" i="2"/>
  <c r="X212" i="2"/>
  <c r="X37" i="2"/>
  <c r="X193" i="2"/>
  <c r="X239" i="2"/>
  <c r="X361" i="2"/>
  <c r="X189" i="2"/>
  <c r="X362" i="2"/>
  <c r="X170" i="2"/>
  <c r="X316" i="2"/>
  <c r="X255" i="2"/>
  <c r="X343" i="2"/>
  <c r="X177" i="2"/>
  <c r="X330" i="2"/>
  <c r="X150" i="2"/>
  <c r="X102" i="2"/>
  <c r="X187" i="2"/>
  <c r="X160" i="2"/>
  <c r="X322" i="2"/>
  <c r="X23" i="2"/>
  <c r="X318" i="2"/>
  <c r="X279" i="2"/>
  <c r="X151" i="2"/>
  <c r="X124" i="2"/>
  <c r="X284" i="2"/>
  <c r="X105" i="2"/>
  <c r="X264" i="2"/>
  <c r="X80" i="2"/>
  <c r="X357" i="2"/>
  <c r="X321" i="2"/>
  <c r="X148" i="2"/>
  <c r="X328" i="2"/>
  <c r="X127" i="2"/>
  <c r="L11" i="2" a="1"/>
  <c r="L11" i="2" s="1"/>
  <c r="X302" i="2"/>
  <c r="X123" i="2"/>
  <c r="X283" i="2"/>
  <c r="X104" i="2"/>
  <c r="X256" i="2"/>
  <c r="X87" i="2"/>
  <c r="X100" i="2"/>
  <c r="X56" i="2"/>
  <c r="X218" i="2"/>
  <c r="X39" i="2"/>
  <c r="X358" i="2"/>
  <c r="X338" i="2"/>
  <c r="X34" i="2"/>
  <c r="X261" i="2"/>
  <c r="X228" i="2"/>
  <c r="X194" i="2"/>
  <c r="X216" i="2"/>
  <c r="X247" i="2"/>
  <c r="X62" i="2"/>
  <c r="X220" i="2"/>
  <c r="X43" i="2"/>
  <c r="X201" i="2"/>
  <c r="X303" i="2"/>
  <c r="X371" i="2"/>
  <c r="X280" i="2"/>
  <c r="X84" i="2"/>
  <c r="X242" i="2"/>
  <c r="X65" i="2"/>
  <c r="X207" i="2"/>
  <c r="X238" i="2"/>
  <c r="X61" i="2"/>
  <c r="X219" i="2"/>
  <c r="X42" i="2"/>
  <c r="X192" i="2"/>
  <c r="X40" i="2"/>
  <c r="X109" i="2"/>
  <c r="X154" i="2"/>
  <c r="X304" i="2"/>
  <c r="X348" i="2"/>
  <c r="X265" i="2"/>
  <c r="X231" i="2"/>
  <c r="X198" i="2"/>
  <c r="X164" i="2"/>
  <c r="X128" i="2"/>
  <c r="X152" i="2"/>
  <c r="X365" i="2"/>
  <c r="X332" i="2"/>
  <c r="X156" i="2"/>
  <c r="X310" i="2"/>
  <c r="X135" i="2"/>
  <c r="X101" i="2"/>
  <c r="X369" i="2"/>
  <c r="X197" i="2"/>
  <c r="X22" i="2"/>
  <c r="X178" i="2"/>
  <c r="X324" i="2"/>
  <c r="X315" i="2"/>
  <c r="X174" i="2"/>
  <c r="X331" i="2"/>
  <c r="X155" i="2"/>
  <c r="X309" i="2"/>
  <c r="X126" i="2"/>
  <c r="X260" i="2"/>
  <c r="X347" i="2"/>
  <c r="X41" i="2"/>
  <c r="X195" i="2"/>
  <c r="X378" i="2"/>
  <c r="X74" i="2"/>
  <c r="X33" i="2"/>
  <c r="X70" i="2"/>
  <c r="X38" i="2"/>
  <c r="X66" i="2"/>
  <c r="X88" i="2"/>
  <c r="X379" i="2"/>
  <c r="X268" i="2"/>
  <c r="X92" i="2"/>
  <c r="X250" i="2"/>
  <c r="X73" i="2"/>
  <c r="X270" i="2"/>
  <c r="X306" i="2"/>
  <c r="X131" i="2"/>
  <c r="X291" i="2"/>
  <c r="X112" i="2"/>
  <c r="X263" i="2"/>
  <c r="X349" i="2"/>
  <c r="X108" i="2"/>
  <c r="X267" i="2"/>
  <c r="X91" i="2"/>
  <c r="X249" i="2"/>
  <c r="X64" i="2"/>
  <c r="X196" i="2"/>
  <c r="X345" i="2"/>
  <c r="X326" i="2"/>
  <c r="X129" i="2"/>
  <c r="X285" i="2"/>
  <c r="X354" i="2"/>
  <c r="X199" i="2"/>
  <c r="X344" i="2"/>
  <c r="X329" i="2"/>
  <c r="X336" i="2"/>
  <c r="X26" i="2"/>
  <c r="X375" i="2"/>
  <c r="X205" i="2"/>
  <c r="X30" i="2"/>
  <c r="X186" i="2"/>
  <c r="X335" i="2"/>
  <c r="X71" i="2"/>
  <c r="X246" i="2"/>
  <c r="X69" i="2"/>
  <c r="X227" i="2"/>
  <c r="X50" i="2"/>
  <c r="X200" i="2"/>
  <c r="X359" i="2"/>
  <c r="X46" i="2"/>
  <c r="X204" i="2"/>
  <c r="X29" i="2"/>
  <c r="X185" i="2"/>
  <c r="X175" i="2"/>
  <c r="X83" i="2"/>
  <c r="X237" i="2"/>
  <c r="X323" i="2"/>
  <c r="X20" i="2"/>
  <c r="X172" i="2"/>
  <c r="X153" i="2"/>
  <c r="X25" i="2"/>
  <c r="X213" i="2"/>
  <c r="X243" i="2"/>
  <c r="X209" i="2"/>
  <c r="X167" i="2"/>
  <c r="X314" i="2"/>
  <c r="X139" i="2"/>
  <c r="X299" i="2"/>
  <c r="X120" i="2"/>
  <c r="X271" i="2"/>
  <c r="X117" i="2"/>
  <c r="X182" i="2"/>
  <c r="X342" i="2"/>
  <c r="X163" i="2"/>
  <c r="X317" i="2"/>
  <c r="X134" i="2"/>
  <c r="X380" i="2"/>
  <c r="BG381" i="2" s="1"/>
  <c r="X313" i="2"/>
  <c r="X138" i="2"/>
  <c r="X298" i="2"/>
  <c r="X119" i="2"/>
  <c r="X287" i="2"/>
  <c r="X289" i="2"/>
  <c r="X254" i="2"/>
  <c r="X97" i="2"/>
  <c r="X143" i="2"/>
  <c r="X106" i="2"/>
  <c r="X77" i="2"/>
  <c r="X257" i="2"/>
  <c r="X89" i="2"/>
  <c r="X235" i="2"/>
  <c r="X72" i="2"/>
  <c r="X373" i="2"/>
  <c r="X58" i="2"/>
  <c r="X363" i="2"/>
  <c r="X149" i="2"/>
  <c r="X208" i="2"/>
  <c r="X253" i="2"/>
  <c r="X21" i="2"/>
  <c r="X179" i="2"/>
  <c r="X215" i="2"/>
  <c r="X76" i="2"/>
  <c r="X173" i="2"/>
  <c r="X145" i="2"/>
  <c r="X116" i="2"/>
  <c r="X234" i="2"/>
  <c r="X125" i="2"/>
  <c r="X334" i="2"/>
  <c r="X275" i="2"/>
  <c r="X57" i="2"/>
  <c r="AH19" i="2"/>
  <c r="W19" i="2"/>
  <c r="AT19" i="2"/>
  <c r="AH201" i="2"/>
  <c r="AT201" i="2"/>
  <c r="BF201" i="2"/>
  <c r="AT206" i="2"/>
  <c r="BF206" i="2"/>
  <c r="AH206" i="2"/>
  <c r="BF282" i="2"/>
  <c r="AH282" i="2"/>
  <c r="AT282" i="2"/>
  <c r="BF346" i="2"/>
  <c r="AH346" i="2"/>
  <c r="AT346" i="2"/>
  <c r="AT234" i="2"/>
  <c r="AH234" i="2"/>
  <c r="BF234" i="2"/>
  <c r="AH220" i="2"/>
  <c r="AT220" i="2"/>
  <c r="BF220" i="2"/>
  <c r="AH373" i="2"/>
  <c r="AT373" i="2"/>
  <c r="BF373" i="2"/>
  <c r="AH72" i="2"/>
  <c r="AT72" i="2"/>
  <c r="BF72" i="2"/>
  <c r="BF192" i="2"/>
  <c r="AH192" i="2"/>
  <c r="AT192" i="2"/>
  <c r="AT334" i="2"/>
  <c r="BF334" i="2"/>
  <c r="AH334" i="2"/>
  <c r="BF114" i="2"/>
  <c r="AH114" i="2"/>
  <c r="AT114" i="2"/>
  <c r="AH53" i="2"/>
  <c r="AT53" i="2"/>
  <c r="BF53" i="2"/>
  <c r="AT318" i="2"/>
  <c r="BF318" i="2"/>
  <c r="AH318" i="2"/>
  <c r="AT66" i="2"/>
  <c r="BF66" i="2"/>
  <c r="AH66" i="2"/>
  <c r="AH28" i="2"/>
  <c r="BF28" i="2"/>
  <c r="AT28" i="2"/>
  <c r="AT275" i="2"/>
  <c r="BF275" i="2"/>
  <c r="AH275" i="2"/>
  <c r="AH134" i="2"/>
  <c r="AT134" i="2"/>
  <c r="BF134" i="2"/>
  <c r="AT276" i="2"/>
  <c r="BF276" i="2"/>
  <c r="AH276" i="2"/>
  <c r="BF244" i="2"/>
  <c r="AT244" i="2"/>
  <c r="AH244" i="2"/>
  <c r="AT293" i="2"/>
  <c r="BF293" i="2"/>
  <c r="AH293" i="2"/>
  <c r="AT69" i="2"/>
  <c r="AH69" i="2"/>
  <c r="BF69" i="2"/>
  <c r="AT358" i="2"/>
  <c r="AH358" i="2"/>
  <c r="BF358" i="2"/>
  <c r="BF52" i="2"/>
  <c r="AH52" i="2"/>
  <c r="AT52" i="2"/>
  <c r="BF35" i="2"/>
  <c r="AH35" i="2"/>
  <c r="AT35" i="2"/>
  <c r="AT197" i="2"/>
  <c r="BF197" i="2"/>
  <c r="AH197" i="2"/>
  <c r="AT238" i="2"/>
  <c r="AH238" i="2"/>
  <c r="BF238" i="2"/>
  <c r="AH312" i="2"/>
  <c r="BF312" i="2"/>
  <c r="AT312" i="2"/>
  <c r="BF34" i="2"/>
  <c r="AH34" i="2"/>
  <c r="AT34" i="2"/>
  <c r="BF279" i="2"/>
  <c r="AH279" i="2"/>
  <c r="AT279" i="2"/>
  <c r="AH366" i="2"/>
  <c r="AT366" i="2"/>
  <c r="BF366" i="2"/>
  <c r="AT182" i="2"/>
  <c r="AH182" i="2"/>
  <c r="BF182" i="2"/>
  <c r="AH213" i="2"/>
  <c r="AT213" i="2"/>
  <c r="BF213" i="2"/>
  <c r="AT131" i="2"/>
  <c r="BF131" i="2"/>
  <c r="AH131" i="2"/>
  <c r="AH222" i="2"/>
  <c r="AT222" i="2"/>
  <c r="BF222" i="2"/>
  <c r="AT320" i="2"/>
  <c r="BF320" i="2"/>
  <c r="AH320" i="2"/>
  <c r="AH150" i="2"/>
  <c r="AT150" i="2"/>
  <c r="BF150" i="2"/>
  <c r="AH211" i="2"/>
  <c r="AT211" i="2"/>
  <c r="BF211" i="2"/>
  <c r="BF145" i="2"/>
  <c r="AT145" i="2"/>
  <c r="AH145" i="2"/>
  <c r="AH354" i="2"/>
  <c r="AT354" i="2"/>
  <c r="BF354" i="2"/>
  <c r="BF102" i="2"/>
  <c r="AH102" i="2"/>
  <c r="AT102" i="2"/>
  <c r="AH309" i="2"/>
  <c r="AT309" i="2"/>
  <c r="BF309" i="2"/>
  <c r="BF363" i="2"/>
  <c r="AH363" i="2"/>
  <c r="AT363" i="2"/>
  <c r="AH289" i="2"/>
  <c r="AT289" i="2"/>
  <c r="BF289" i="2"/>
  <c r="AH342" i="2"/>
  <c r="BF342" i="2"/>
  <c r="AT342" i="2"/>
  <c r="AH40" i="2"/>
  <c r="BF40" i="2"/>
  <c r="AT40" i="2"/>
  <c r="BF337" i="2"/>
  <c r="AH337" i="2"/>
  <c r="AT337" i="2"/>
  <c r="K35" i="5"/>
  <c r="K37" i="5" s="1"/>
  <c r="Z340" i="2"/>
  <c r="Z276" i="2"/>
  <c r="Z212" i="2"/>
  <c r="Z148" i="2"/>
  <c r="Z84" i="2"/>
  <c r="Z22" i="2"/>
  <c r="Z323" i="2"/>
  <c r="Z259" i="2"/>
  <c r="Z195" i="2"/>
  <c r="Z131" i="2"/>
  <c r="Z67" i="2"/>
  <c r="Z370" i="2"/>
  <c r="Z306" i="2"/>
  <c r="Z242" i="2"/>
  <c r="Z178" i="2"/>
  <c r="Z114" i="2"/>
  <c r="Z50" i="2"/>
  <c r="Z353" i="2"/>
  <c r="Z289" i="2"/>
  <c r="Z225" i="2"/>
  <c r="Z161" i="2"/>
  <c r="Z97" i="2"/>
  <c r="Z35" i="2"/>
  <c r="Z328" i="2"/>
  <c r="Z264" i="2"/>
  <c r="Z200" i="2"/>
  <c r="Z136" i="2"/>
  <c r="Z72" i="2"/>
  <c r="Z367" i="2"/>
  <c r="Z303" i="2"/>
  <c r="Z239" i="2"/>
  <c r="Z175" i="2"/>
  <c r="Z111" i="2"/>
  <c r="Z47" i="2"/>
  <c r="Z342" i="2"/>
  <c r="Z278" i="2"/>
  <c r="Z214" i="2"/>
  <c r="Z150" i="2"/>
  <c r="Z86" i="2"/>
  <c r="Z24" i="2"/>
  <c r="Z365" i="2"/>
  <c r="Z293" i="2"/>
  <c r="Z157" i="2"/>
  <c r="Z23" i="2"/>
  <c r="Z261" i="2"/>
  <c r="Z364" i="2"/>
  <c r="Z300" i="2"/>
  <c r="Z236" i="2"/>
  <c r="Z172" i="2"/>
  <c r="Z108" i="2"/>
  <c r="Z44" i="2"/>
  <c r="Z347" i="2"/>
  <c r="Z283" i="2"/>
  <c r="Z219" i="2"/>
  <c r="Z155" i="2"/>
  <c r="Z91" i="2"/>
  <c r="Z29" i="2"/>
  <c r="Z330" i="2"/>
  <c r="Z266" i="2"/>
  <c r="Z202" i="2"/>
  <c r="Z138" i="2"/>
  <c r="Z74" i="2"/>
  <c r="Z380" i="2"/>
  <c r="BI381" i="2" s="1"/>
  <c r="Z313" i="2"/>
  <c r="Z249" i="2"/>
  <c r="Z185" i="2"/>
  <c r="Z121" i="2"/>
  <c r="Z57" i="2"/>
  <c r="Z352" i="2"/>
  <c r="Z288" i="2"/>
  <c r="Z224" i="2"/>
  <c r="Z160" i="2"/>
  <c r="Z96" i="2"/>
  <c r="Z34" i="2"/>
  <c r="Z327" i="2"/>
  <c r="Z263" i="2"/>
  <c r="Z199" i="2"/>
  <c r="Z135" i="2"/>
  <c r="Z71" i="2"/>
  <c r="Z366" i="2"/>
  <c r="Z302" i="2"/>
  <c r="Z238" i="2"/>
  <c r="Z174" i="2"/>
  <c r="Z110" i="2"/>
  <c r="Z46" i="2"/>
  <c r="Z117" i="2"/>
  <c r="Z45" i="2"/>
  <c r="Z349" i="2"/>
  <c r="Z213" i="2"/>
  <c r="Z77" i="2"/>
  <c r="Z61" i="2"/>
  <c r="Z324" i="2"/>
  <c r="Z244" i="2"/>
  <c r="Z156" i="2"/>
  <c r="Z68" i="2"/>
  <c r="Z355" i="2"/>
  <c r="Z267" i="2"/>
  <c r="Z179" i="2"/>
  <c r="Z99" i="2"/>
  <c r="Z377" i="2"/>
  <c r="Z290" i="2"/>
  <c r="Z210" i="2"/>
  <c r="Z122" i="2"/>
  <c r="Z36" i="2"/>
  <c r="Z321" i="2"/>
  <c r="Z233" i="2"/>
  <c r="Z145" i="2"/>
  <c r="Z65" i="2"/>
  <c r="Z336" i="2"/>
  <c r="Z248" i="2"/>
  <c r="Z168" i="2"/>
  <c r="Z80" i="2"/>
  <c r="Z351" i="2"/>
  <c r="Z271" i="2"/>
  <c r="Z183" i="2"/>
  <c r="Z95" i="2"/>
  <c r="Z373" i="2"/>
  <c r="Z286" i="2"/>
  <c r="Z198" i="2"/>
  <c r="Z118" i="2"/>
  <c r="Z32" i="2"/>
  <c r="Z237" i="2"/>
  <c r="Z39" i="2"/>
  <c r="Z85" i="2"/>
  <c r="Z133" i="2"/>
  <c r="Z316" i="2"/>
  <c r="Z228" i="2"/>
  <c r="Z140" i="2"/>
  <c r="Z60" i="2"/>
  <c r="Z339" i="2"/>
  <c r="Z251" i="2"/>
  <c r="Z171" i="2"/>
  <c r="Z83" i="2"/>
  <c r="Z362" i="2"/>
  <c r="Z282" i="2"/>
  <c r="Z194" i="2"/>
  <c r="Z106" i="2"/>
  <c r="Z28" i="2"/>
  <c r="Z305" i="2"/>
  <c r="Z217" i="2"/>
  <c r="Z137" i="2"/>
  <c r="Z49" i="2"/>
  <c r="Z320" i="2"/>
  <c r="Z240" i="2"/>
  <c r="Z152" i="2"/>
  <c r="Z64" i="2"/>
  <c r="Z343" i="2"/>
  <c r="Z255" i="2"/>
  <c r="Z167" i="2"/>
  <c r="Z87" i="2"/>
  <c r="Z358" i="2"/>
  <c r="Z270" i="2"/>
  <c r="Z190" i="2"/>
  <c r="Z102" i="2"/>
  <c r="Z372" i="2"/>
  <c r="Z173" i="2"/>
  <c r="Z285" i="2"/>
  <c r="Z333" i="2"/>
  <c r="Z69" i="2"/>
  <c r="Z308" i="2"/>
  <c r="Z220" i="2"/>
  <c r="Z132" i="2"/>
  <c r="Z52" i="2"/>
  <c r="Z331" i="2"/>
  <c r="Z243" i="2"/>
  <c r="Z163" i="2"/>
  <c r="Z75" i="2"/>
  <c r="Z354" i="2"/>
  <c r="Z274" i="2"/>
  <c r="Z186" i="2"/>
  <c r="Z98" i="2"/>
  <c r="Z20" i="2"/>
  <c r="Z297" i="2"/>
  <c r="Z209" i="2"/>
  <c r="Z129" i="2"/>
  <c r="Z41" i="2"/>
  <c r="Z312" i="2"/>
  <c r="Z232" i="2"/>
  <c r="Z144" i="2"/>
  <c r="Z56" i="2"/>
  <c r="Z335" i="2"/>
  <c r="Z247" i="2"/>
  <c r="Z159" i="2"/>
  <c r="Z79" i="2"/>
  <c r="Z350" i="2"/>
  <c r="Z262" i="2"/>
  <c r="Z182" i="2"/>
  <c r="Z94" i="2"/>
  <c r="Z309" i="2"/>
  <c r="Z109" i="2"/>
  <c r="Z221" i="2"/>
  <c r="Z269" i="2"/>
  <c r="Z189" i="2"/>
  <c r="Z379" i="2"/>
  <c r="Z292" i="2"/>
  <c r="Z204" i="2"/>
  <c r="Z124" i="2"/>
  <c r="Z38" i="2"/>
  <c r="Z315" i="2"/>
  <c r="Z235" i="2"/>
  <c r="Z147" i="2"/>
  <c r="Z59" i="2"/>
  <c r="Z346" i="2"/>
  <c r="Z258" i="2"/>
  <c r="Z170" i="2"/>
  <c r="Z90" i="2"/>
  <c r="Z369" i="2"/>
  <c r="Z281" i="2"/>
  <c r="Z201" i="2"/>
  <c r="Z113" i="2"/>
  <c r="Z27" i="2"/>
  <c r="Z304" i="2"/>
  <c r="Z216" i="2"/>
  <c r="Z128" i="2"/>
  <c r="Z48" i="2"/>
  <c r="Z319" i="2"/>
  <c r="Z231" i="2"/>
  <c r="Z151" i="2"/>
  <c r="Z63" i="2"/>
  <c r="Z334" i="2"/>
  <c r="Z254" i="2"/>
  <c r="Z166" i="2"/>
  <c r="Z78" i="2"/>
  <c r="Z245" i="2"/>
  <c r="Z253" i="2"/>
  <c r="Z93" i="2"/>
  <c r="Z205" i="2"/>
  <c r="Z375" i="2"/>
  <c r="Z284" i="2"/>
  <c r="Z196" i="2"/>
  <c r="Z116" i="2"/>
  <c r="Z30" i="2"/>
  <c r="Z307" i="2"/>
  <c r="Z227" i="2"/>
  <c r="Z139" i="2"/>
  <c r="Z51" i="2"/>
  <c r="Z338" i="2"/>
  <c r="Z250" i="2"/>
  <c r="Z162" i="2"/>
  <c r="Z82" i="2"/>
  <c r="Z361" i="2"/>
  <c r="Z273" i="2"/>
  <c r="Z193" i="2"/>
  <c r="Z105" i="2"/>
  <c r="Z376" i="2"/>
  <c r="Z296" i="2"/>
  <c r="Z208" i="2"/>
  <c r="Z120" i="2"/>
  <c r="N11" i="2" a="1"/>
  <c r="N11" i="2" s="1"/>
  <c r="Z311" i="2"/>
  <c r="Z223" i="2"/>
  <c r="Z143" i="2"/>
  <c r="Z55" i="2"/>
  <c r="Z326" i="2"/>
  <c r="Z246" i="2"/>
  <c r="Z158" i="2"/>
  <c r="Z70" i="2"/>
  <c r="Z181" i="2"/>
  <c r="Z357" i="2"/>
  <c r="Z31" i="2"/>
  <c r="Z141" i="2"/>
  <c r="Z356" i="2"/>
  <c r="Z268" i="2"/>
  <c r="Z188" i="2"/>
  <c r="Z100" i="2"/>
  <c r="Z378" i="2"/>
  <c r="Z299" i="2"/>
  <c r="Z211" i="2"/>
  <c r="Z123" i="2"/>
  <c r="Z43" i="2"/>
  <c r="Z322" i="2"/>
  <c r="Z234" i="2"/>
  <c r="Z154" i="2"/>
  <c r="Z66" i="2"/>
  <c r="Z345" i="2"/>
  <c r="Z265" i="2"/>
  <c r="Z177" i="2"/>
  <c r="Z89" i="2"/>
  <c r="Z368" i="2"/>
  <c r="Z280" i="2"/>
  <c r="Z192" i="2"/>
  <c r="Z112" i="2"/>
  <c r="Z26" i="2"/>
  <c r="Z295" i="2"/>
  <c r="Z215" i="2"/>
  <c r="Z127" i="2"/>
  <c r="N12" i="2"/>
  <c r="Z318" i="2"/>
  <c r="Z230" i="2"/>
  <c r="Z142" i="2"/>
  <c r="Z62" i="2"/>
  <c r="Z53" i="2"/>
  <c r="Z229" i="2"/>
  <c r="Z341" i="2"/>
  <c r="Z125" i="2"/>
  <c r="Z348" i="2"/>
  <c r="Z260" i="2"/>
  <c r="Z180" i="2"/>
  <c r="Z92" i="2"/>
  <c r="Z371" i="2"/>
  <c r="Z291" i="2"/>
  <c r="Z203" i="2"/>
  <c r="Z115" i="2"/>
  <c r="Z37" i="2"/>
  <c r="Z314" i="2"/>
  <c r="Z226" i="2"/>
  <c r="Z146" i="2"/>
  <c r="Z58" i="2"/>
  <c r="Z337" i="2"/>
  <c r="Z257" i="2"/>
  <c r="Z169" i="2"/>
  <c r="Z81" i="2"/>
  <c r="Z360" i="2"/>
  <c r="Z272" i="2"/>
  <c r="Z184" i="2"/>
  <c r="Z104" i="2"/>
  <c r="Z374" i="2"/>
  <c r="Z287" i="2"/>
  <c r="Z207" i="2"/>
  <c r="Z119" i="2"/>
  <c r="Z33" i="2"/>
  <c r="Z310" i="2"/>
  <c r="Z222" i="2"/>
  <c r="Z134" i="2"/>
  <c r="Z54" i="2"/>
  <c r="Z317" i="2"/>
  <c r="Z165" i="2"/>
  <c r="Z277" i="2"/>
  <c r="Z325" i="2"/>
  <c r="Z332" i="2"/>
  <c r="Z252" i="2"/>
  <c r="Z164" i="2"/>
  <c r="Z76" i="2"/>
  <c r="Z363" i="2"/>
  <c r="Z275" i="2"/>
  <c r="Z187" i="2"/>
  <c r="Z107" i="2"/>
  <c r="Z21" i="2"/>
  <c r="Z298" i="2"/>
  <c r="Z218" i="2"/>
  <c r="Z130" i="2"/>
  <c r="Z42" i="2"/>
  <c r="Z329" i="2"/>
  <c r="Z241" i="2"/>
  <c r="Z153" i="2"/>
  <c r="Z73" i="2"/>
  <c r="Z344" i="2"/>
  <c r="Z256" i="2"/>
  <c r="Z176" i="2"/>
  <c r="Z88" i="2"/>
  <c r="Z359" i="2"/>
  <c r="Z279" i="2"/>
  <c r="Z191" i="2"/>
  <c r="Z103" i="2"/>
  <c r="Z25" i="2"/>
  <c r="Z294" i="2"/>
  <c r="Z206" i="2"/>
  <c r="Z126" i="2"/>
  <c r="Z40" i="2"/>
  <c r="Z301" i="2"/>
  <c r="Z101" i="2"/>
  <c r="Z149" i="2"/>
  <c r="Z197" i="2"/>
  <c r="J310" i="2" l="1"/>
  <c r="J284" i="2"/>
  <c r="J254" i="2"/>
  <c r="J79" i="2"/>
  <c r="J25" i="2"/>
  <c r="J296" i="2"/>
  <c r="J335" i="2"/>
  <c r="J212" i="2"/>
  <c r="J96" i="2"/>
  <c r="J75" i="2"/>
  <c r="J114" i="2"/>
  <c r="J106" i="2"/>
  <c r="J40" i="2"/>
  <c r="J194" i="2"/>
  <c r="J22" i="2"/>
  <c r="J165" i="2"/>
  <c r="J248" i="2"/>
  <c r="J317" i="2"/>
  <c r="J87" i="2"/>
  <c r="J177" i="2"/>
  <c r="J279" i="2"/>
  <c r="J312" i="2"/>
  <c r="J89" i="2"/>
  <c r="J276" i="2"/>
  <c r="J147" i="2"/>
  <c r="J242" i="2"/>
  <c r="J209" i="2"/>
  <c r="J264" i="2"/>
  <c r="J239" i="2"/>
  <c r="J339" i="2"/>
  <c r="J199" i="2"/>
  <c r="J98" i="2"/>
  <c r="J380" i="2"/>
  <c r="J14" i="2" s="1"/>
  <c r="J266" i="2"/>
  <c r="J48" i="2"/>
  <c r="J171" i="2"/>
  <c r="J69" i="2"/>
  <c r="J55" i="2"/>
  <c r="J100" i="2"/>
  <c r="J316" i="2"/>
  <c r="J247" i="2"/>
  <c r="J245" i="2"/>
  <c r="J345" i="2"/>
  <c r="J130" i="2"/>
  <c r="J178" i="2"/>
  <c r="J355" i="2"/>
  <c r="J338" i="2"/>
  <c r="J363" i="2"/>
  <c r="J70" i="2"/>
  <c r="J230" i="2"/>
  <c r="J348" i="2"/>
  <c r="J214" i="2"/>
  <c r="J270" i="2"/>
  <c r="J361" i="2"/>
  <c r="J366" i="2"/>
  <c r="J291" i="2"/>
  <c r="J31" i="2"/>
  <c r="J208" i="2"/>
  <c r="J175" i="2"/>
  <c r="J265" i="2"/>
  <c r="J364" i="2"/>
  <c r="J108" i="2"/>
  <c r="J226" i="2"/>
  <c r="J200" i="2"/>
  <c r="J23" i="2"/>
  <c r="J268" i="2"/>
  <c r="J188" i="2"/>
  <c r="J213" i="2"/>
  <c r="J143" i="2"/>
  <c r="J104" i="2"/>
  <c r="J252" i="2"/>
  <c r="J121" i="2"/>
  <c r="J218" i="2"/>
  <c r="J329" i="2"/>
  <c r="J269" i="2"/>
  <c r="J372" i="2"/>
  <c r="J378" i="2"/>
  <c r="J326" i="2"/>
  <c r="J127" i="2"/>
  <c r="J234" i="2"/>
  <c r="J107" i="2"/>
  <c r="J85" i="2"/>
  <c r="J295" i="2"/>
  <c r="J255" i="2"/>
  <c r="J81" i="2"/>
  <c r="J370" i="2"/>
  <c r="J260" i="2"/>
  <c r="J72" i="2"/>
  <c r="J86" i="2"/>
  <c r="J272" i="2"/>
  <c r="J41" i="2"/>
  <c r="J333" i="2"/>
  <c r="J257" i="2"/>
  <c r="J360" i="2"/>
  <c r="J88" i="2"/>
  <c r="J352" i="2"/>
  <c r="J216" i="2"/>
  <c r="J90" i="2"/>
  <c r="J281" i="2"/>
  <c r="J198" i="2"/>
  <c r="J113" i="2"/>
  <c r="J193" i="2"/>
  <c r="J288" i="2"/>
  <c r="J319" i="2"/>
  <c r="J111" i="2"/>
  <c r="J353" i="2"/>
  <c r="J340" i="2"/>
  <c r="J236" i="2"/>
  <c r="J129" i="2"/>
  <c r="J365" i="2"/>
  <c r="J371" i="2"/>
  <c r="J133" i="2"/>
  <c r="J49" i="2"/>
  <c r="J174" i="2"/>
  <c r="J46" i="2"/>
  <c r="J301" i="2"/>
  <c r="J123" i="2"/>
  <c r="J306" i="2"/>
  <c r="J47" i="2"/>
  <c r="J342" i="2"/>
  <c r="J24" i="2"/>
  <c r="J42" i="2"/>
  <c r="J112" i="2"/>
  <c r="J227" i="2"/>
  <c r="J154" i="2"/>
  <c r="J144" i="2"/>
  <c r="J128" i="2"/>
  <c r="BI19" i="2"/>
  <c r="J323" i="2"/>
  <c r="K102" i="2"/>
  <c r="K35" i="2"/>
  <c r="K244" i="2"/>
  <c r="K43" i="2"/>
  <c r="K272" i="2"/>
  <c r="K354" i="2"/>
  <c r="K276" i="2"/>
  <c r="K334" i="2"/>
  <c r="K352" i="2"/>
  <c r="J274" i="2"/>
  <c r="K297" i="2"/>
  <c r="K311" i="2"/>
  <c r="K314" i="2"/>
  <c r="K138" i="2"/>
  <c r="K302" i="2"/>
  <c r="K202" i="2"/>
  <c r="K349" i="2"/>
  <c r="K287" i="2"/>
  <c r="K186" i="2"/>
  <c r="K25" i="2"/>
  <c r="K75" i="2"/>
  <c r="K356" i="2"/>
  <c r="K211" i="2"/>
  <c r="K275" i="2"/>
  <c r="K130" i="2"/>
  <c r="K41" i="2"/>
  <c r="K59" i="2"/>
  <c r="K329" i="2"/>
  <c r="K296" i="2"/>
  <c r="K122" i="2"/>
  <c r="K256" i="2"/>
  <c r="K117" i="2"/>
  <c r="K65" i="2"/>
  <c r="K26" i="2"/>
  <c r="K343" i="2"/>
  <c r="K342" i="2"/>
  <c r="K34" i="2"/>
  <c r="K238" i="2"/>
  <c r="K346" i="2"/>
  <c r="K379" i="2"/>
  <c r="K100" i="2"/>
  <c r="J240" i="2"/>
  <c r="K365" i="2"/>
  <c r="K162" i="2"/>
  <c r="K304" i="2"/>
  <c r="K160" i="2"/>
  <c r="K231" i="2"/>
  <c r="K22" i="2"/>
  <c r="K97" i="2"/>
  <c r="K29" i="2"/>
  <c r="K136" i="2"/>
  <c r="K44" i="2"/>
  <c r="K251" i="2"/>
  <c r="K298" i="2"/>
  <c r="K281" i="2"/>
  <c r="K336" i="2"/>
  <c r="K316" i="2"/>
  <c r="K140" i="2"/>
  <c r="K156" i="2"/>
  <c r="K323" i="2"/>
  <c r="K142" i="2"/>
  <c r="K54" i="2"/>
  <c r="K68" i="2"/>
  <c r="K325" i="2"/>
  <c r="K83" i="2"/>
  <c r="K260" i="2"/>
  <c r="K228" i="2"/>
  <c r="K218" i="2"/>
  <c r="K345" i="2"/>
  <c r="K149" i="2"/>
  <c r="K119" i="2"/>
  <c r="K196" i="2"/>
  <c r="K344" i="2"/>
  <c r="K331" i="2"/>
  <c r="K268" i="2"/>
  <c r="K351" i="2"/>
  <c r="K85" i="2"/>
  <c r="K264" i="2"/>
  <c r="K236" i="2"/>
  <c r="K215" i="2"/>
  <c r="K108" i="2"/>
  <c r="K104" i="2"/>
  <c r="K163" i="2"/>
  <c r="K80" i="2"/>
  <c r="K21" i="2"/>
  <c r="K248" i="2"/>
  <c r="K212" i="2"/>
  <c r="K98" i="2"/>
  <c r="K115" i="2"/>
  <c r="K145" i="2"/>
  <c r="K131" i="2"/>
  <c r="K366" i="2"/>
  <c r="K312" i="2"/>
  <c r="K197" i="2"/>
  <c r="K114" i="2"/>
  <c r="K220" i="2"/>
  <c r="K282" i="2"/>
  <c r="K262" i="2"/>
  <c r="K266" i="2"/>
  <c r="K221" i="2"/>
  <c r="K184" i="2"/>
  <c r="K103" i="2"/>
  <c r="K118" i="2"/>
  <c r="K357" i="2"/>
  <c r="K45" i="2"/>
  <c r="K82" i="2"/>
  <c r="K321" i="2"/>
  <c r="K175" i="2"/>
  <c r="K135" i="2"/>
  <c r="K47" i="2"/>
  <c r="K42" i="2"/>
  <c r="K37" i="2"/>
  <c r="K187" i="2"/>
  <c r="K290" i="2"/>
  <c r="K237" i="2"/>
  <c r="K112" i="2"/>
  <c r="K77" i="2"/>
  <c r="K49" i="2"/>
  <c r="K176" i="2"/>
  <c r="K313" i="2"/>
  <c r="K374" i="2"/>
  <c r="K301" i="2"/>
  <c r="K239" i="2"/>
  <c r="K341" i="2"/>
  <c r="K265" i="2"/>
  <c r="K283" i="2"/>
  <c r="K226" i="2"/>
  <c r="K328" i="2"/>
  <c r="K380" i="2"/>
  <c r="K14" i="2" s="1"/>
  <c r="K39" i="2"/>
  <c r="K174" i="2"/>
  <c r="K87" i="2"/>
  <c r="K307" i="2"/>
  <c r="K157" i="2"/>
  <c r="K246" i="2"/>
  <c r="K250" i="2"/>
  <c r="K378" i="2"/>
  <c r="K247" i="2"/>
  <c r="K33" i="2"/>
  <c r="K358" i="2"/>
  <c r="K170" i="2"/>
  <c r="K295" i="2"/>
  <c r="K188" i="2"/>
  <c r="K217" i="2"/>
  <c r="K270" i="2"/>
  <c r="K189" i="2"/>
  <c r="K209" i="2"/>
  <c r="K127" i="2"/>
  <c r="K222" i="2"/>
  <c r="K52" i="2"/>
  <c r="K69" i="2"/>
  <c r="K28" i="2"/>
  <c r="K318" i="2"/>
  <c r="K234" i="2"/>
  <c r="K243" i="2"/>
  <c r="K263" i="2"/>
  <c r="K274" i="2"/>
  <c r="K333" i="2"/>
  <c r="K147" i="2"/>
  <c r="K60" i="2"/>
  <c r="K62" i="2"/>
  <c r="K303" i="2"/>
  <c r="K305" i="2"/>
  <c r="K51" i="2"/>
  <c r="K339" i="2"/>
  <c r="K125" i="2"/>
  <c r="K38" i="2"/>
  <c r="K151" i="2"/>
  <c r="K55" i="2"/>
  <c r="K310" i="2"/>
  <c r="K224" i="2"/>
  <c r="K216" i="2"/>
  <c r="K24" i="2"/>
  <c r="K288" i="2"/>
  <c r="K294" i="2"/>
  <c r="K91" i="2"/>
  <c r="K292" i="2"/>
  <c r="K235" i="2"/>
  <c r="K141" i="2"/>
  <c r="K23" i="2"/>
  <c r="K84" i="2"/>
  <c r="K255" i="2"/>
  <c r="K46" i="2"/>
  <c r="K315" i="2"/>
  <c r="K81" i="2"/>
  <c r="K200" i="2"/>
  <c r="K355" i="2"/>
  <c r="K74" i="2"/>
  <c r="K89" i="2"/>
  <c r="K350" i="2"/>
  <c r="K368" i="2"/>
  <c r="K299" i="2"/>
  <c r="K259" i="2"/>
  <c r="K155" i="2"/>
  <c r="K332" i="2"/>
  <c r="K223" i="2"/>
  <c r="K96" i="2"/>
  <c r="K241" i="2"/>
  <c r="K327" i="2"/>
  <c r="K153" i="2"/>
  <c r="K139" i="2"/>
  <c r="K120" i="2"/>
  <c r="K179" i="2"/>
  <c r="K40" i="2"/>
  <c r="K320" i="2"/>
  <c r="K213" i="2"/>
  <c r="K279" i="2"/>
  <c r="K72" i="2"/>
  <c r="AI276" i="2"/>
  <c r="AU276" i="2"/>
  <c r="BG276" i="2"/>
  <c r="AU216" i="2"/>
  <c r="BG216" i="2"/>
  <c r="AI216" i="2"/>
  <c r="AI374" i="2"/>
  <c r="AU374" i="2"/>
  <c r="BG374" i="2"/>
  <c r="BG98" i="2"/>
  <c r="AU98" i="2"/>
  <c r="AI98" i="2"/>
  <c r="BG121" i="2"/>
  <c r="AI121" i="2"/>
  <c r="AU121" i="2"/>
  <c r="AU26" i="2"/>
  <c r="BG26" i="2"/>
  <c r="AI26" i="2"/>
  <c r="AU186" i="2"/>
  <c r="BG186" i="2"/>
  <c r="AI186" i="2"/>
  <c r="BG70" i="2"/>
  <c r="AI70" i="2"/>
  <c r="AU70" i="2"/>
  <c r="AU27" i="2"/>
  <c r="AI27" i="2"/>
  <c r="BG27" i="2"/>
  <c r="BG327" i="2"/>
  <c r="AU327" i="2"/>
  <c r="AI327" i="2"/>
  <c r="AU350" i="2"/>
  <c r="AI350" i="2"/>
  <c r="BG350" i="2"/>
  <c r="BG251" i="2"/>
  <c r="AI251" i="2"/>
  <c r="AU251" i="2"/>
  <c r="BG34" i="2"/>
  <c r="AI34" i="2"/>
  <c r="AU34" i="2"/>
  <c r="BG310" i="2"/>
  <c r="AI310" i="2"/>
  <c r="AU310" i="2"/>
  <c r="BG198" i="2"/>
  <c r="AI198" i="2"/>
  <c r="AU198" i="2"/>
  <c r="BG153" i="2"/>
  <c r="AI153" i="2"/>
  <c r="AU153" i="2"/>
  <c r="AI155" i="2"/>
  <c r="AU155" i="2"/>
  <c r="BG155" i="2"/>
  <c r="AU208" i="2"/>
  <c r="BG208" i="2"/>
  <c r="AI208" i="2"/>
  <c r="BG44" i="2"/>
  <c r="AI44" i="2"/>
  <c r="AU44" i="2"/>
  <c r="BG35" i="2"/>
  <c r="AI35" i="2"/>
  <c r="AU35" i="2"/>
  <c r="AU257" i="2"/>
  <c r="BG257" i="2"/>
  <c r="AI257" i="2"/>
  <c r="AI149" i="2"/>
  <c r="AU149" i="2"/>
  <c r="BG149" i="2"/>
  <c r="AI152" i="2"/>
  <c r="AU152" i="2"/>
  <c r="BG152" i="2"/>
  <c r="AU151" i="2"/>
  <c r="BG151" i="2"/>
  <c r="AI151" i="2"/>
  <c r="AU190" i="2"/>
  <c r="BG190" i="2"/>
  <c r="AI190" i="2"/>
  <c r="AI145" i="2"/>
  <c r="AU145" i="2"/>
  <c r="BG145" i="2"/>
  <c r="AU86" i="2"/>
  <c r="AI86" i="2"/>
  <c r="BG86" i="2"/>
  <c r="AI351" i="2"/>
  <c r="BG351" i="2"/>
  <c r="AU351" i="2"/>
  <c r="BG260" i="2"/>
  <c r="AU260" i="2"/>
  <c r="AI260" i="2"/>
  <c r="AI365" i="2"/>
  <c r="AU365" i="2"/>
  <c r="BG365" i="2"/>
  <c r="AI259" i="2"/>
  <c r="BG259" i="2"/>
  <c r="AU259" i="2"/>
  <c r="AU141" i="2"/>
  <c r="BG141" i="2"/>
  <c r="AI141" i="2"/>
  <c r="AI170" i="2"/>
  <c r="AU170" i="2"/>
  <c r="BG170" i="2"/>
  <c r="AI54" i="2"/>
  <c r="AU54" i="2"/>
  <c r="BG54" i="2"/>
  <c r="AI53" i="2"/>
  <c r="AU53" i="2"/>
  <c r="BG53" i="2"/>
  <c r="AI308" i="2"/>
  <c r="AU308" i="2"/>
  <c r="BG308" i="2"/>
  <c r="BG94" i="2"/>
  <c r="AI94" i="2"/>
  <c r="AU94" i="2"/>
  <c r="AI138" i="2"/>
  <c r="AU138" i="2"/>
  <c r="BG138" i="2"/>
  <c r="BG354" i="2"/>
  <c r="AU354" i="2"/>
  <c r="AI354" i="2"/>
  <c r="AI312" i="2"/>
  <c r="BG312" i="2"/>
  <c r="AU312" i="2"/>
  <c r="AI367" i="2"/>
  <c r="AU367" i="2"/>
  <c r="BG367" i="2"/>
  <c r="BG227" i="2"/>
  <c r="AU227" i="2"/>
  <c r="AI227" i="2"/>
  <c r="AU378" i="2"/>
  <c r="BG378" i="2"/>
  <c r="AI378" i="2"/>
  <c r="AI91" i="2"/>
  <c r="BG91" i="2"/>
  <c r="AU91" i="2"/>
  <c r="BG306" i="2"/>
  <c r="AI306" i="2"/>
  <c r="AU306" i="2"/>
  <c r="K132" i="2"/>
  <c r="K154" i="2"/>
  <c r="K36" i="2"/>
  <c r="K280" i="2"/>
  <c r="K306" i="2"/>
  <c r="K107" i="2"/>
  <c r="K257" i="2"/>
  <c r="K173" i="2"/>
  <c r="K269" i="2"/>
  <c r="K73" i="2"/>
  <c r="K319" i="2"/>
  <c r="K126" i="2"/>
  <c r="K31" i="2"/>
  <c r="K360" i="2"/>
  <c r="K229" i="2"/>
  <c r="K376" i="2"/>
  <c r="K353" i="2"/>
  <c r="K152" i="2"/>
  <c r="K128" i="2"/>
  <c r="K185" i="2"/>
  <c r="K363" i="2"/>
  <c r="AU335" i="2"/>
  <c r="AI335" i="2"/>
  <c r="BG335" i="2"/>
  <c r="AU180" i="2"/>
  <c r="BG180" i="2"/>
  <c r="AI180" i="2"/>
  <c r="AU73" i="2"/>
  <c r="AI73" i="2"/>
  <c r="BG73" i="2"/>
  <c r="BG255" i="2"/>
  <c r="AI255" i="2"/>
  <c r="AU255" i="2"/>
  <c r="AI135" i="2"/>
  <c r="AU135" i="2"/>
  <c r="BG135" i="2"/>
  <c r="AI300" i="2"/>
  <c r="BG300" i="2"/>
  <c r="AU300" i="2"/>
  <c r="BG154" i="2"/>
  <c r="AU154" i="2"/>
  <c r="AI154" i="2"/>
  <c r="AI30" i="2"/>
  <c r="AU30" i="2"/>
  <c r="BG30" i="2"/>
  <c r="BG247" i="2"/>
  <c r="AU247" i="2"/>
  <c r="AI247" i="2"/>
  <c r="BG337" i="2"/>
  <c r="AI337" i="2"/>
  <c r="AU337" i="2"/>
  <c r="AU346" i="2"/>
  <c r="BG346" i="2"/>
  <c r="AI346" i="2"/>
  <c r="AU264" i="2"/>
  <c r="BG264" i="2"/>
  <c r="AI264" i="2"/>
  <c r="BG93" i="2"/>
  <c r="AI93" i="2"/>
  <c r="AU93" i="2"/>
  <c r="AU75" i="2"/>
  <c r="AI75" i="2"/>
  <c r="BG75" i="2"/>
  <c r="BG156" i="2"/>
  <c r="AI156" i="2"/>
  <c r="AU156" i="2"/>
  <c r="BG370" i="2"/>
  <c r="AI370" i="2"/>
  <c r="AU370" i="2"/>
  <c r="AI129" i="2"/>
  <c r="AU129" i="2"/>
  <c r="BG129" i="2"/>
  <c r="AI110" i="2"/>
  <c r="BG110" i="2"/>
  <c r="AU110" i="2"/>
  <c r="AU66" i="2"/>
  <c r="BG66" i="2"/>
  <c r="AI66" i="2"/>
  <c r="AU221" i="2"/>
  <c r="BG221" i="2"/>
  <c r="AI221" i="2"/>
  <c r="AU339" i="2"/>
  <c r="BG339" i="2"/>
  <c r="AI339" i="2"/>
  <c r="AI105" i="2"/>
  <c r="AU105" i="2"/>
  <c r="BG105" i="2"/>
  <c r="BG322" i="2"/>
  <c r="AI322" i="2"/>
  <c r="AU322" i="2"/>
  <c r="AU280" i="2"/>
  <c r="BG280" i="2"/>
  <c r="AI280" i="2"/>
  <c r="BG331" i="2"/>
  <c r="AU331" i="2"/>
  <c r="AI331" i="2"/>
  <c r="AI362" i="2"/>
  <c r="BG362" i="2"/>
  <c r="AU362" i="2"/>
  <c r="AU326" i="2"/>
  <c r="AI326" i="2"/>
  <c r="BG326" i="2"/>
  <c r="AI371" i="2"/>
  <c r="AU371" i="2"/>
  <c r="BG371" i="2"/>
  <c r="BG218" i="2"/>
  <c r="AI218" i="2"/>
  <c r="AU218" i="2"/>
  <c r="BG100" i="2"/>
  <c r="AI100" i="2"/>
  <c r="AU100" i="2"/>
  <c r="AU119" i="2"/>
  <c r="BG119" i="2"/>
  <c r="AI119" i="2"/>
  <c r="AU99" i="2"/>
  <c r="BG99" i="2"/>
  <c r="AI99" i="2"/>
  <c r="AI64" i="2"/>
  <c r="BG64" i="2"/>
  <c r="AU64" i="2"/>
  <c r="AI361" i="2"/>
  <c r="BG361" i="2"/>
  <c r="AU361" i="2"/>
  <c r="BG231" i="2"/>
  <c r="AI231" i="2"/>
  <c r="AU231" i="2"/>
  <c r="BG230" i="2"/>
  <c r="AI230" i="2"/>
  <c r="AU230" i="2"/>
  <c r="AU249" i="2"/>
  <c r="BG249" i="2"/>
  <c r="AI249" i="2"/>
  <c r="AI96" i="2"/>
  <c r="AU96" i="2"/>
  <c r="BG96" i="2"/>
  <c r="AI313" i="2"/>
  <c r="BG313" i="2"/>
  <c r="AU313" i="2"/>
  <c r="AI273" i="2"/>
  <c r="AU273" i="2"/>
  <c r="BG273" i="2"/>
  <c r="AU158" i="2"/>
  <c r="AI158" i="2"/>
  <c r="BG158" i="2"/>
  <c r="AI177" i="2"/>
  <c r="BG177" i="2"/>
  <c r="AU177" i="2"/>
  <c r="BG69" i="2"/>
  <c r="AI69" i="2"/>
  <c r="AU69" i="2"/>
  <c r="AU267" i="2"/>
  <c r="BG267" i="2"/>
  <c r="AI267" i="2"/>
  <c r="AU373" i="2"/>
  <c r="BG373" i="2"/>
  <c r="AI373" i="2"/>
  <c r="K121" i="2"/>
  <c r="K204" i="2"/>
  <c r="K278" i="2"/>
  <c r="K338" i="2"/>
  <c r="K225" i="2"/>
  <c r="K116" i="2"/>
  <c r="K92" i="2"/>
  <c r="K191" i="2"/>
  <c r="K50" i="2"/>
  <c r="K375" i="2"/>
  <c r="K326" i="2"/>
  <c r="BH19" i="2"/>
  <c r="M19" i="2"/>
  <c r="AI126" i="2"/>
  <c r="AU126" i="2"/>
  <c r="BG126" i="2"/>
  <c r="BG22" i="2"/>
  <c r="AI22" i="2"/>
  <c r="AU22" i="2"/>
  <c r="AI236" i="2"/>
  <c r="BG236" i="2"/>
  <c r="AU236" i="2"/>
  <c r="BG290" i="2"/>
  <c r="AI290" i="2"/>
  <c r="AU290" i="2"/>
  <c r="AU318" i="2"/>
  <c r="BG318" i="2"/>
  <c r="AI318" i="2"/>
  <c r="AU140" i="2"/>
  <c r="BG140" i="2"/>
  <c r="AI140" i="2"/>
  <c r="AI173" i="2"/>
  <c r="AU173" i="2"/>
  <c r="BG173" i="2"/>
  <c r="BG205" i="2"/>
  <c r="AU205" i="2"/>
  <c r="AI205" i="2"/>
  <c r="AI72" i="2"/>
  <c r="AU72" i="2"/>
  <c r="BG72" i="2"/>
  <c r="AU330" i="2"/>
  <c r="BG330" i="2"/>
  <c r="AI330" i="2"/>
  <c r="AU197" i="2"/>
  <c r="AI197" i="2"/>
  <c r="BG197" i="2"/>
  <c r="AI113" i="2"/>
  <c r="AU113" i="2"/>
  <c r="BG113" i="2"/>
  <c r="BG269" i="2"/>
  <c r="AI269" i="2"/>
  <c r="AU269" i="2"/>
  <c r="BG379" i="2"/>
  <c r="AU379" i="2"/>
  <c r="AI379" i="2"/>
  <c r="AU332" i="2"/>
  <c r="BG332" i="2"/>
  <c r="AI332" i="2"/>
  <c r="AU102" i="2"/>
  <c r="BG102" i="2"/>
  <c r="AI102" i="2"/>
  <c r="AU165" i="2"/>
  <c r="BG165" i="2"/>
  <c r="AI165" i="2"/>
  <c r="AU41" i="2"/>
  <c r="AI41" i="2"/>
  <c r="BG41" i="2"/>
  <c r="AU243" i="2"/>
  <c r="BG243" i="2"/>
  <c r="AI243" i="2"/>
  <c r="AI63" i="2"/>
  <c r="AU63" i="2"/>
  <c r="BG63" i="2"/>
  <c r="AI359" i="2"/>
  <c r="AU359" i="2"/>
  <c r="BG359" i="2"/>
  <c r="BG284" i="2"/>
  <c r="AI284" i="2"/>
  <c r="AU284" i="2"/>
  <c r="AU358" i="2"/>
  <c r="BG358" i="2"/>
  <c r="AI358" i="2"/>
  <c r="AI319" i="2"/>
  <c r="BG319" i="2"/>
  <c r="AU319" i="2"/>
  <c r="AI178" i="2"/>
  <c r="AU178" i="2"/>
  <c r="BG178" i="2"/>
  <c r="AU240" i="2"/>
  <c r="AI240" i="2"/>
  <c r="BG240" i="2"/>
  <c r="BG172" i="2"/>
  <c r="AI172" i="2"/>
  <c r="AU172" i="2"/>
  <c r="BG225" i="2"/>
  <c r="AI225" i="2"/>
  <c r="AU225" i="2"/>
  <c r="AU60" i="2"/>
  <c r="BG60" i="2"/>
  <c r="AI60" i="2"/>
  <c r="BG278" i="2"/>
  <c r="AU278" i="2"/>
  <c r="AI278" i="2"/>
  <c r="AU328" i="2"/>
  <c r="AI328" i="2"/>
  <c r="BG328" i="2"/>
  <c r="BG277" i="2"/>
  <c r="AI277" i="2"/>
  <c r="AU277" i="2"/>
  <c r="BG297" i="2"/>
  <c r="AI297" i="2"/>
  <c r="AU297" i="2"/>
  <c r="BG189" i="2"/>
  <c r="AI189" i="2"/>
  <c r="AU189" i="2"/>
  <c r="AU352" i="2"/>
  <c r="AI352" i="2"/>
  <c r="BG352" i="2"/>
  <c r="BG340" i="2"/>
  <c r="AI340" i="2"/>
  <c r="AU340" i="2"/>
  <c r="AU97" i="2"/>
  <c r="BG97" i="2"/>
  <c r="AI97" i="2"/>
  <c r="AU274" i="2"/>
  <c r="BG274" i="2"/>
  <c r="AI274" i="2"/>
  <c r="AI159" i="2"/>
  <c r="AU159" i="2"/>
  <c r="BG159" i="2"/>
  <c r="AU114" i="2"/>
  <c r="BG114" i="2"/>
  <c r="AI114" i="2"/>
  <c r="AU334" i="2"/>
  <c r="AI334" i="2"/>
  <c r="BG334" i="2"/>
  <c r="AU29" i="2"/>
  <c r="BG29" i="2"/>
  <c r="AI29" i="2"/>
  <c r="AI246" i="2"/>
  <c r="AU246" i="2"/>
  <c r="BG246" i="2"/>
  <c r="AU226" i="2"/>
  <c r="BG226" i="2"/>
  <c r="AI226" i="2"/>
  <c r="AU108" i="2"/>
  <c r="BG108" i="2"/>
  <c r="AI108" i="2"/>
  <c r="K79" i="2"/>
  <c r="K129" i="2"/>
  <c r="K113" i="2"/>
  <c r="K359" i="2"/>
  <c r="K195" i="2"/>
  <c r="K88" i="2"/>
  <c r="K208" i="2"/>
  <c r="Y275" i="2"/>
  <c r="Y128" i="2"/>
  <c r="Y344" i="2"/>
  <c r="Y356" i="2"/>
  <c r="Y211" i="2"/>
  <c r="Y66" i="2"/>
  <c r="Y304" i="2"/>
  <c r="Y291" i="2"/>
  <c r="Y147" i="2"/>
  <c r="Y369" i="2"/>
  <c r="Y216" i="2"/>
  <c r="Y363" i="2"/>
  <c r="Y218" i="2"/>
  <c r="Y73" i="2"/>
  <c r="Y172" i="2"/>
  <c r="Y226" i="2"/>
  <c r="Y264" i="2"/>
  <c r="Y358" i="2"/>
  <c r="Y237" i="2"/>
  <c r="Y76" i="2"/>
  <c r="Y120" i="2"/>
  <c r="Y168" i="2"/>
  <c r="Y285" i="2"/>
  <c r="Y99" i="2"/>
  <c r="Y259" i="2"/>
  <c r="Y309" i="2"/>
  <c r="Y375" i="2"/>
  <c r="Y150" i="2"/>
  <c r="Y53" i="2"/>
  <c r="Y75" i="2"/>
  <c r="Y127" i="2"/>
  <c r="Y239" i="2"/>
  <c r="Y321" i="2"/>
  <c r="Y212" i="2"/>
  <c r="Y266" i="2"/>
  <c r="Y308" i="2"/>
  <c r="Y101" i="2"/>
  <c r="Y71" i="2"/>
  <c r="Y114" i="2"/>
  <c r="Y170" i="2"/>
  <c r="Y208" i="2"/>
  <c r="Y314" i="2"/>
  <c r="Y357" i="2"/>
  <c r="Y42" i="2"/>
  <c r="Y74" i="2"/>
  <c r="Y118" i="2"/>
  <c r="Y246" i="2"/>
  <c r="Y221" i="2"/>
  <c r="Y290" i="2"/>
  <c r="Y345" i="2"/>
  <c r="Y37" i="2"/>
  <c r="Y228" i="2"/>
  <c r="Y83" i="2"/>
  <c r="Y164" i="2"/>
  <c r="Y41" i="2"/>
  <c r="Y98" i="2"/>
  <c r="Y318" i="2"/>
  <c r="Y33" i="2"/>
  <c r="Y258" i="2"/>
  <c r="Y111" i="2"/>
  <c r="Y252" i="2"/>
  <c r="Y105" i="2"/>
  <c r="Y339" i="2"/>
  <c r="Y194" i="2"/>
  <c r="Y49" i="2"/>
  <c r="Y188" i="2"/>
  <c r="Y40" i="2"/>
  <c r="Y265" i="2"/>
  <c r="Y110" i="2"/>
  <c r="Y113" i="2"/>
  <c r="Y161" i="2"/>
  <c r="Y263" i="2"/>
  <c r="Y35" i="2"/>
  <c r="Y331" i="2"/>
  <c r="Y378" i="2"/>
  <c r="Y65" i="2"/>
  <c r="Y191" i="2"/>
  <c r="Y313" i="2"/>
  <c r="Y148" i="2"/>
  <c r="Y202" i="2"/>
  <c r="Y248" i="2"/>
  <c r="Y342" i="2"/>
  <c r="Y107" i="2"/>
  <c r="Y330" i="2"/>
  <c r="M12" i="2"/>
  <c r="Y72" i="2"/>
  <c r="Y206" i="2"/>
  <c r="Y341" i="2"/>
  <c r="Y155" i="2"/>
  <c r="Y209" i="2"/>
  <c r="Y294" i="2"/>
  <c r="Y70" i="2"/>
  <c r="Y372" i="2"/>
  <c r="Y59" i="2"/>
  <c r="Y103" i="2"/>
  <c r="Y223" i="2"/>
  <c r="Y197" i="2"/>
  <c r="Y276" i="2"/>
  <c r="Y338" i="2"/>
  <c r="Y376" i="2"/>
  <c r="Y151" i="2"/>
  <c r="Y45" i="2"/>
  <c r="Y180" i="2"/>
  <c r="Y234" i="2"/>
  <c r="Y272" i="2"/>
  <c r="Y366" i="2"/>
  <c r="Y300" i="2"/>
  <c r="Y326" i="2"/>
  <c r="Y298" i="2"/>
  <c r="Y325" i="2"/>
  <c r="Y260" i="2"/>
  <c r="Y50" i="2"/>
  <c r="Y323" i="2"/>
  <c r="Y305" i="2"/>
  <c r="Y267" i="2"/>
  <c r="Y153" i="2"/>
  <c r="Y350" i="2"/>
  <c r="Y20" i="2"/>
  <c r="P20" i="2" s="1"/>
  <c r="Y289" i="2"/>
  <c r="Y80" i="2"/>
  <c r="M11" i="2" a="1"/>
  <c r="M11" i="2" s="1"/>
  <c r="Y52" i="2"/>
  <c r="Y217" i="2"/>
  <c r="Y109" i="2"/>
  <c r="Y28" i="2"/>
  <c r="Y354" i="2"/>
  <c r="Y134" i="2"/>
  <c r="Y132" i="2"/>
  <c r="Y204" i="2"/>
  <c r="Y361" i="2"/>
  <c r="Y286" i="2"/>
  <c r="Y36" i="2"/>
  <c r="Y219" i="2"/>
  <c r="Y95" i="2"/>
  <c r="Y306" i="2"/>
  <c r="Y205" i="2"/>
  <c r="Y310" i="2"/>
  <c r="Y102" i="2"/>
  <c r="Y108" i="2"/>
  <c r="Y241" i="2"/>
  <c r="Y235" i="2"/>
  <c r="Y201" i="2"/>
  <c r="Y84" i="2"/>
  <c r="Y336" i="2"/>
  <c r="Y199" i="2"/>
  <c r="Y165" i="2"/>
  <c r="Y187" i="2"/>
  <c r="Y335" i="2"/>
  <c r="Y222" i="2"/>
  <c r="Y320" i="2"/>
  <c r="Y112" i="2"/>
  <c r="Y307" i="2"/>
  <c r="Y253" i="2"/>
  <c r="Y251" i="2"/>
  <c r="Y38" i="2"/>
  <c r="Y333" i="2"/>
  <c r="Y43" i="2"/>
  <c r="Y178" i="2"/>
  <c r="Y64" i="2"/>
  <c r="Y261" i="2"/>
  <c r="Y25" i="2"/>
  <c r="Y280" i="2"/>
  <c r="Y159" i="2"/>
  <c r="Y284" i="2"/>
  <c r="Y129" i="2"/>
  <c r="Y287" i="2"/>
  <c r="Y182" i="2"/>
  <c r="Y348" i="2"/>
  <c r="Y146" i="2"/>
  <c r="Y334" i="2"/>
  <c r="Y46" i="2"/>
  <c r="Y177" i="2"/>
  <c r="Y171" i="2"/>
  <c r="Y135" i="2"/>
  <c r="Y371" i="2"/>
  <c r="Y249" i="2"/>
  <c r="Y133" i="2"/>
  <c r="Y142" i="2"/>
  <c r="Y97" i="2"/>
  <c r="Y256" i="2"/>
  <c r="Y158" i="2"/>
  <c r="Y236" i="2"/>
  <c r="Y31" i="2"/>
  <c r="Y247" i="2"/>
  <c r="Y181" i="2"/>
  <c r="Y163" i="2"/>
  <c r="Y316" i="2"/>
  <c r="Y270" i="2"/>
  <c r="Y299" i="2"/>
  <c r="Y96" i="2"/>
  <c r="Y359" i="2"/>
  <c r="Y123" i="2"/>
  <c r="Y311" i="2"/>
  <c r="Y193" i="2"/>
  <c r="Y93" i="2"/>
  <c r="Y213" i="2"/>
  <c r="Y51" i="2"/>
  <c r="Y200" i="2"/>
  <c r="Y116" i="2"/>
  <c r="Y268" i="2"/>
  <c r="Y58" i="2"/>
  <c r="Y271" i="2"/>
  <c r="Y79" i="2"/>
  <c r="Y152" i="2"/>
  <c r="Y346" i="2"/>
  <c r="Y368" i="2"/>
  <c r="Y282" i="2"/>
  <c r="Y81" i="2"/>
  <c r="Y293" i="2"/>
  <c r="Y55" i="2"/>
  <c r="Y297" i="2"/>
  <c r="Y88" i="2"/>
  <c r="Y92" i="2"/>
  <c r="Y68" i="2"/>
  <c r="Y225" i="2"/>
  <c r="Y183" i="2"/>
  <c r="Y63" i="2"/>
  <c r="Y362" i="2"/>
  <c r="Y232" i="2"/>
  <c r="Y140" i="2"/>
  <c r="Y130" i="2"/>
  <c r="Y377" i="2"/>
  <c r="Y231" i="2"/>
  <c r="Y34" i="2"/>
  <c r="Y227" i="2"/>
  <c r="Y22" i="2"/>
  <c r="Y254" i="2"/>
  <c r="Y332" i="2"/>
  <c r="Y242" i="2"/>
  <c r="Y48" i="2"/>
  <c r="Y54" i="2"/>
  <c r="Y141" i="2"/>
  <c r="Y257" i="2"/>
  <c r="Y207" i="2"/>
  <c r="Y373" i="2"/>
  <c r="Y380" i="2"/>
  <c r="BH381" i="2" s="1"/>
  <c r="Y281" i="2"/>
  <c r="Y303" i="2"/>
  <c r="Y195" i="2"/>
  <c r="Y352" i="2"/>
  <c r="Y230" i="2"/>
  <c r="Y85" i="2"/>
  <c r="Y210" i="2"/>
  <c r="Y21" i="2"/>
  <c r="Y27" i="2"/>
  <c r="Y347" i="2"/>
  <c r="Y145" i="2"/>
  <c r="Y117" i="2"/>
  <c r="Y26" i="2"/>
  <c r="Y274" i="2"/>
  <c r="Y144" i="2"/>
  <c r="Y78" i="2"/>
  <c r="Y44" i="2"/>
  <c r="Y288" i="2"/>
  <c r="Y167" i="2"/>
  <c r="Y349" i="2"/>
  <c r="Y137" i="2"/>
  <c r="Y295" i="2"/>
  <c r="Y190" i="2"/>
  <c r="Y364" i="2"/>
  <c r="Y162" i="2"/>
  <c r="Y343" i="2"/>
  <c r="Y131" i="2"/>
  <c r="Y379" i="2"/>
  <c r="Y169" i="2"/>
  <c r="Y143" i="2"/>
  <c r="Y229" i="2"/>
  <c r="Y312" i="2"/>
  <c r="Y154" i="2"/>
  <c r="Y240" i="2"/>
  <c r="Y24" i="2"/>
  <c r="Y184" i="2"/>
  <c r="Y166" i="2"/>
  <c r="Y244" i="2"/>
  <c r="Y39" i="2"/>
  <c r="Y315" i="2"/>
  <c r="Y245" i="2"/>
  <c r="Y179" i="2"/>
  <c r="Y57" i="2"/>
  <c r="Y278" i="2"/>
  <c r="Y329" i="2"/>
  <c r="Y186" i="2"/>
  <c r="Y367" i="2"/>
  <c r="Y189" i="2"/>
  <c r="Y319" i="2"/>
  <c r="Y119" i="2"/>
  <c r="Y322" i="2"/>
  <c r="Y277" i="2"/>
  <c r="Y337" i="2"/>
  <c r="Y126" i="2"/>
  <c r="Y124" i="2"/>
  <c r="Y196" i="2"/>
  <c r="Y353" i="2"/>
  <c r="Y279" i="2"/>
  <c r="Y365" i="2"/>
  <c r="Y203" i="2"/>
  <c r="Y89" i="2"/>
  <c r="Y301" i="2"/>
  <c r="Y157" i="2"/>
  <c r="Y122" i="2"/>
  <c r="Y90" i="2"/>
  <c r="Y176" i="2"/>
  <c r="Y327" i="2"/>
  <c r="Y94" i="2"/>
  <c r="Y100" i="2"/>
  <c r="Y156" i="2"/>
  <c r="Y317" i="2"/>
  <c r="Y255" i="2"/>
  <c r="Y173" i="2"/>
  <c r="Y91" i="2"/>
  <c r="Y324" i="2"/>
  <c r="Y214" i="2"/>
  <c r="Y220" i="2"/>
  <c r="Y104" i="2"/>
  <c r="Y302" i="2"/>
  <c r="Y115" i="2"/>
  <c r="Y243" i="2"/>
  <c r="Y30" i="2"/>
  <c r="Y262" i="2"/>
  <c r="Y269" i="2"/>
  <c r="Y250" i="2"/>
  <c r="Y56" i="2"/>
  <c r="Y62" i="2"/>
  <c r="Y106" i="2"/>
  <c r="Y273" i="2"/>
  <c r="Y215" i="2"/>
  <c r="Y292" i="2"/>
  <c r="Y121" i="2"/>
  <c r="Y360" i="2"/>
  <c r="Y238" i="2"/>
  <c r="Y87" i="2"/>
  <c r="Y60" i="2"/>
  <c r="Y23" i="2"/>
  <c r="Y340" i="2"/>
  <c r="Y136" i="2"/>
  <c r="Y29" i="2"/>
  <c r="Y47" i="2"/>
  <c r="Y355" i="2"/>
  <c r="Y233" i="2"/>
  <c r="Y125" i="2"/>
  <c r="Y61" i="2"/>
  <c r="Y370" i="2"/>
  <c r="Y160" i="2"/>
  <c r="Y86" i="2"/>
  <c r="Y138" i="2"/>
  <c r="Y296" i="2"/>
  <c r="Y175" i="2"/>
  <c r="Y69" i="2"/>
  <c r="Y67" i="2"/>
  <c r="Y224" i="2"/>
  <c r="Y198" i="2"/>
  <c r="Y283" i="2"/>
  <c r="Y82" i="2"/>
  <c r="Y351" i="2"/>
  <c r="Y77" i="2"/>
  <c r="Y328" i="2"/>
  <c r="Y185" i="2"/>
  <c r="Y374" i="2"/>
  <c r="Y149" i="2"/>
  <c r="Y32" i="2"/>
  <c r="Y192" i="2"/>
  <c r="Y174" i="2"/>
  <c r="Y139" i="2"/>
  <c r="K373" i="2"/>
  <c r="K206" i="2"/>
  <c r="AU235" i="2"/>
  <c r="BG235" i="2"/>
  <c r="AI235" i="2"/>
  <c r="AI254" i="2"/>
  <c r="AU254" i="2"/>
  <c r="BG254" i="2"/>
  <c r="BG90" i="2"/>
  <c r="AI90" i="2"/>
  <c r="AU90" i="2"/>
  <c r="AI288" i="2"/>
  <c r="AU288" i="2"/>
  <c r="BG288" i="2"/>
  <c r="AI164" i="2"/>
  <c r="AU164" i="2"/>
  <c r="BG164" i="2"/>
  <c r="AU315" i="2"/>
  <c r="BG315" i="2"/>
  <c r="AI315" i="2"/>
  <c r="BG21" i="2"/>
  <c r="AI21" i="2"/>
  <c r="AU21" i="2"/>
  <c r="BG47" i="2"/>
  <c r="AU47" i="2"/>
  <c r="AI47" i="2"/>
  <c r="AI336" i="2"/>
  <c r="AU336" i="2"/>
  <c r="BG336" i="2"/>
  <c r="AI345" i="2"/>
  <c r="AU345" i="2"/>
  <c r="BG345" i="2"/>
  <c r="AU65" i="2"/>
  <c r="BG65" i="2"/>
  <c r="AI65" i="2"/>
  <c r="AI292" i="2"/>
  <c r="BG292" i="2"/>
  <c r="AU292" i="2"/>
  <c r="AI380" i="2"/>
  <c r="AU380" i="2"/>
  <c r="BG380" i="2"/>
  <c r="AU196" i="2"/>
  <c r="BG196" i="2"/>
  <c r="AI196" i="2"/>
  <c r="BG175" i="2"/>
  <c r="AI175" i="2"/>
  <c r="AU175" i="2"/>
  <c r="AU136" i="2"/>
  <c r="BG136" i="2"/>
  <c r="AI136" i="2"/>
  <c r="BG199" i="2"/>
  <c r="AI199" i="2"/>
  <c r="AU199" i="2"/>
  <c r="AI193" i="2"/>
  <c r="AU193" i="2"/>
  <c r="BG193" i="2"/>
  <c r="AI85" i="2"/>
  <c r="AU85" i="2"/>
  <c r="BG85" i="2"/>
  <c r="BG248" i="2"/>
  <c r="AI248" i="2"/>
  <c r="AU248" i="2"/>
  <c r="BG40" i="2"/>
  <c r="AI40" i="2"/>
  <c r="AU40" i="2"/>
  <c r="BG124" i="2"/>
  <c r="AI124" i="2"/>
  <c r="AU124" i="2"/>
  <c r="AU81" i="2"/>
  <c r="BG81" i="2"/>
  <c r="AI81" i="2"/>
  <c r="BG24" i="2"/>
  <c r="AI24" i="2"/>
  <c r="AU24" i="2"/>
  <c r="BG344" i="2"/>
  <c r="AU344" i="2"/>
  <c r="AI344" i="2"/>
  <c r="AU194" i="2"/>
  <c r="BG194" i="2"/>
  <c r="AI194" i="2"/>
  <c r="AU369" i="2"/>
  <c r="BG369" i="2"/>
  <c r="AI369" i="2"/>
  <c r="AU252" i="2"/>
  <c r="AI252" i="2"/>
  <c r="BG252" i="2"/>
  <c r="AU237" i="2"/>
  <c r="AI237" i="2"/>
  <c r="BG237" i="2"/>
  <c r="BG160" i="2"/>
  <c r="AI160" i="2"/>
  <c r="AU160" i="2"/>
  <c r="AI148" i="2"/>
  <c r="BG148" i="2"/>
  <c r="AU148" i="2"/>
  <c r="AU341" i="2"/>
  <c r="BG341" i="2"/>
  <c r="AI341" i="2"/>
  <c r="AI147" i="2"/>
  <c r="AU147" i="2"/>
  <c r="BG147" i="2"/>
  <c r="AU33" i="2"/>
  <c r="BG33" i="2"/>
  <c r="AI33" i="2"/>
  <c r="AI32" i="2"/>
  <c r="AU32" i="2"/>
  <c r="BG32" i="2"/>
  <c r="BG49" i="2"/>
  <c r="AU49" i="2"/>
  <c r="AI49" i="2"/>
  <c r="AI275" i="2"/>
  <c r="AU275" i="2"/>
  <c r="BG275" i="2"/>
  <c r="AU115" i="2"/>
  <c r="BG115" i="2"/>
  <c r="AI115" i="2"/>
  <c r="AU192" i="2"/>
  <c r="BG192" i="2"/>
  <c r="AI192" i="2"/>
  <c r="AU293" i="2"/>
  <c r="AI293" i="2"/>
  <c r="BG293" i="2"/>
  <c r="AU296" i="2"/>
  <c r="BG296" i="2"/>
  <c r="AI296" i="2"/>
  <c r="BG204" i="2"/>
  <c r="AI204" i="2"/>
  <c r="AU204" i="2"/>
  <c r="BG356" i="2"/>
  <c r="AI356" i="2"/>
  <c r="AU356" i="2"/>
  <c r="AI68" i="2"/>
  <c r="AU68" i="2"/>
  <c r="BG68" i="2"/>
  <c r="AU287" i="2"/>
  <c r="BG287" i="2"/>
  <c r="AI287" i="2"/>
  <c r="K106" i="2"/>
  <c r="K347" i="2"/>
  <c r="K150" i="2"/>
  <c r="K182" i="2"/>
  <c r="K53" i="2"/>
  <c r="K192" i="2"/>
  <c r="BG117" i="2"/>
  <c r="AI117" i="2"/>
  <c r="AU117" i="2"/>
  <c r="AI209" i="2"/>
  <c r="AU209" i="2"/>
  <c r="BG209" i="2"/>
  <c r="BG258" i="2"/>
  <c r="AI258" i="2"/>
  <c r="AU258" i="2"/>
  <c r="BG120" i="2"/>
  <c r="AI120" i="2"/>
  <c r="AU120" i="2"/>
  <c r="AI343" i="2"/>
  <c r="BG343" i="2"/>
  <c r="AU343" i="2"/>
  <c r="AI168" i="2"/>
  <c r="AU168" i="2"/>
  <c r="BG168" i="2"/>
  <c r="BG324" i="2"/>
  <c r="AI324" i="2"/>
  <c r="AU324" i="2"/>
  <c r="BG360" i="2"/>
  <c r="AI360" i="2"/>
  <c r="AU360" i="2"/>
  <c r="BG187" i="2"/>
  <c r="AI187" i="2"/>
  <c r="AU187" i="2"/>
  <c r="AU200" i="2"/>
  <c r="AI200" i="2"/>
  <c r="BG200" i="2"/>
  <c r="BG250" i="2"/>
  <c r="AI250" i="2"/>
  <c r="AU250" i="2"/>
  <c r="BG132" i="2"/>
  <c r="AU132" i="2"/>
  <c r="AI132" i="2"/>
  <c r="AI89" i="2"/>
  <c r="AU89" i="2"/>
  <c r="BG89" i="2"/>
  <c r="BG42" i="2"/>
  <c r="AU42" i="2"/>
  <c r="AI42" i="2"/>
  <c r="AU316" i="2"/>
  <c r="BG316" i="2"/>
  <c r="AI316" i="2"/>
  <c r="BG311" i="2"/>
  <c r="AI311" i="2"/>
  <c r="AU311" i="2"/>
  <c r="AU232" i="2"/>
  <c r="BG232" i="2"/>
  <c r="AI232" i="2"/>
  <c r="AI43" i="2"/>
  <c r="BG43" i="2"/>
  <c r="AU43" i="2"/>
  <c r="BG281" i="2"/>
  <c r="AI281" i="2"/>
  <c r="AU281" i="2"/>
  <c r="AU217" i="2"/>
  <c r="BG217" i="2"/>
  <c r="AI217" i="2"/>
  <c r="AI219" i="2"/>
  <c r="AU219" i="2"/>
  <c r="BG219" i="2"/>
  <c r="AI303" i="2"/>
  <c r="AU303" i="2"/>
  <c r="BG303" i="2"/>
  <c r="AU265" i="2"/>
  <c r="BG265" i="2"/>
  <c r="AI265" i="2"/>
  <c r="AI323" i="2"/>
  <c r="AU323" i="2"/>
  <c r="BG323" i="2"/>
  <c r="AU256" i="2"/>
  <c r="BG256" i="2"/>
  <c r="AI256" i="2"/>
  <c r="BG38" i="2"/>
  <c r="AI38" i="2"/>
  <c r="AU38" i="2"/>
  <c r="AI191" i="2"/>
  <c r="AU191" i="2"/>
  <c r="BG191" i="2"/>
  <c r="AU169" i="2"/>
  <c r="BG169" i="2"/>
  <c r="AI169" i="2"/>
  <c r="AU79" i="2"/>
  <c r="AI79" i="2"/>
  <c r="BG79" i="2"/>
  <c r="AU104" i="2"/>
  <c r="BG104" i="2"/>
  <c r="AI104" i="2"/>
  <c r="AI321" i="2"/>
  <c r="AU321" i="2"/>
  <c r="BG321" i="2"/>
  <c r="BG95" i="2"/>
  <c r="AU95" i="2"/>
  <c r="AI95" i="2"/>
  <c r="AI320" i="2"/>
  <c r="AU320" i="2"/>
  <c r="BG320" i="2"/>
  <c r="AU375" i="2"/>
  <c r="AI375" i="2"/>
  <c r="BG375" i="2"/>
  <c r="AI207" i="2"/>
  <c r="AU207" i="2"/>
  <c r="BG207" i="2"/>
  <c r="AU234" i="2"/>
  <c r="BG234" i="2"/>
  <c r="AI234" i="2"/>
  <c r="AI116" i="2"/>
  <c r="AU116" i="2"/>
  <c r="BG116" i="2"/>
  <c r="AU294" i="2"/>
  <c r="BG294" i="2"/>
  <c r="AI294" i="2"/>
  <c r="AU309" i="2"/>
  <c r="BG309" i="2"/>
  <c r="AI309" i="2"/>
  <c r="BG133" i="2"/>
  <c r="AI133" i="2"/>
  <c r="AU133" i="2"/>
  <c r="BG162" i="2"/>
  <c r="AU162" i="2"/>
  <c r="AI162" i="2"/>
  <c r="AU46" i="2"/>
  <c r="BG46" i="2"/>
  <c r="AI46" i="2"/>
  <c r="AI28" i="2"/>
  <c r="AU28" i="2"/>
  <c r="BG28" i="2"/>
  <c r="AU245" i="2"/>
  <c r="BG245" i="2"/>
  <c r="AI245" i="2"/>
  <c r="AI224" i="2"/>
  <c r="AU224" i="2"/>
  <c r="BG224" i="2"/>
  <c r="K183" i="2"/>
  <c r="K27" i="2"/>
  <c r="K168" i="2"/>
  <c r="K207" i="2"/>
  <c r="K285" i="2"/>
  <c r="K245" i="2"/>
  <c r="K233" i="2"/>
  <c r="K123" i="2"/>
  <c r="K273" i="2"/>
  <c r="K67" i="2"/>
  <c r="K180" i="2"/>
  <c r="K261" i="2"/>
  <c r="K324" i="2"/>
  <c r="K370" i="2"/>
  <c r="K330" i="2"/>
  <c r="K167" i="2"/>
  <c r="K178" i="2"/>
  <c r="K101" i="2"/>
  <c r="K181" i="2"/>
  <c r="K105" i="2"/>
  <c r="K64" i="2"/>
  <c r="K348" i="2"/>
  <c r="K164" i="2"/>
  <c r="K371" i="2"/>
  <c r="K377" i="2"/>
  <c r="K99" i="2"/>
  <c r="K253" i="2"/>
  <c r="K194" i="2"/>
  <c r="K337" i="2"/>
  <c r="K309" i="2"/>
  <c r="K293" i="2"/>
  <c r="K134" i="2"/>
  <c r="K201" i="2"/>
  <c r="BG146" i="2"/>
  <c r="AI146" i="2"/>
  <c r="AU146" i="2"/>
  <c r="AI150" i="2"/>
  <c r="AU150" i="2"/>
  <c r="BG150" i="2"/>
  <c r="AI78" i="2"/>
  <c r="BG78" i="2"/>
  <c r="AU78" i="2"/>
  <c r="AI299" i="2"/>
  <c r="AU299" i="2"/>
  <c r="BG299" i="2"/>
  <c r="AI183" i="2"/>
  <c r="AU183" i="2"/>
  <c r="BG183" i="2"/>
  <c r="AU210" i="2"/>
  <c r="BG210" i="2"/>
  <c r="AI210" i="2"/>
  <c r="AU238" i="2"/>
  <c r="BG238" i="2"/>
  <c r="AI238" i="2"/>
  <c r="BG201" i="2"/>
  <c r="AI201" i="2"/>
  <c r="AU201" i="2"/>
  <c r="BG31" i="2"/>
  <c r="AI31" i="2"/>
  <c r="AU31" i="2"/>
  <c r="AU355" i="2"/>
  <c r="AI355" i="2"/>
  <c r="BG355" i="2"/>
  <c r="AI92" i="2"/>
  <c r="AU92" i="2"/>
  <c r="BG92" i="2"/>
  <c r="AU307" i="2"/>
  <c r="AI307" i="2"/>
  <c r="BG307" i="2"/>
  <c r="AI67" i="2"/>
  <c r="AU67" i="2"/>
  <c r="BG67" i="2"/>
  <c r="AI348" i="2"/>
  <c r="AU348" i="2"/>
  <c r="BG348" i="2"/>
  <c r="AI325" i="2"/>
  <c r="BG325" i="2"/>
  <c r="AU325" i="2"/>
  <c r="AU157" i="2"/>
  <c r="BG157" i="2"/>
  <c r="AI157" i="2"/>
  <c r="AU266" i="2"/>
  <c r="AI266" i="2"/>
  <c r="BG266" i="2"/>
  <c r="BG220" i="2"/>
  <c r="AI220" i="2"/>
  <c r="AU220" i="2"/>
  <c r="AI372" i="2"/>
  <c r="AU372" i="2"/>
  <c r="BG372" i="2"/>
  <c r="AU195" i="2"/>
  <c r="BG195" i="2"/>
  <c r="AI195" i="2"/>
  <c r="AI57" i="2"/>
  <c r="AU57" i="2"/>
  <c r="BG57" i="2"/>
  <c r="BG106" i="2"/>
  <c r="AI106" i="2"/>
  <c r="AU106" i="2"/>
  <c r="BG161" i="2"/>
  <c r="AU161" i="2"/>
  <c r="AI161" i="2"/>
  <c r="AI317" i="2"/>
  <c r="AU317" i="2"/>
  <c r="BG317" i="2"/>
  <c r="AU213" i="2"/>
  <c r="BG213" i="2"/>
  <c r="AI213" i="2"/>
  <c r="AI134" i="2"/>
  <c r="AU134" i="2"/>
  <c r="BG134" i="2"/>
  <c r="AU215" i="2"/>
  <c r="AI215" i="2"/>
  <c r="BG215" i="2"/>
  <c r="BG279" i="2"/>
  <c r="AI279" i="2"/>
  <c r="AU279" i="2"/>
  <c r="AI283" i="2"/>
  <c r="AU283" i="2"/>
  <c r="BG283" i="2"/>
  <c r="AU167" i="2"/>
  <c r="BG167" i="2"/>
  <c r="AI167" i="2"/>
  <c r="BG282" i="2"/>
  <c r="AI282" i="2"/>
  <c r="AU282" i="2"/>
  <c r="AU166" i="2"/>
  <c r="BG166" i="2"/>
  <c r="AI166" i="2"/>
  <c r="AI185" i="2"/>
  <c r="AU185" i="2"/>
  <c r="BG185" i="2"/>
  <c r="AU263" i="2"/>
  <c r="BG263" i="2"/>
  <c r="AI263" i="2"/>
  <c r="AU76" i="2"/>
  <c r="BG76" i="2"/>
  <c r="AI76" i="2"/>
  <c r="AI295" i="2"/>
  <c r="AU295" i="2"/>
  <c r="BG295" i="2"/>
  <c r="AI357" i="2"/>
  <c r="AU357" i="2"/>
  <c r="BG357" i="2"/>
  <c r="AI163" i="2"/>
  <c r="AU163" i="2"/>
  <c r="BG163" i="2"/>
  <c r="AI184" i="2"/>
  <c r="BG184" i="2"/>
  <c r="AU184" i="2"/>
  <c r="AU338" i="2"/>
  <c r="BG338" i="2"/>
  <c r="AI338" i="2"/>
  <c r="AI223" i="2"/>
  <c r="AU223" i="2"/>
  <c r="BG223" i="2"/>
  <c r="AU203" i="2"/>
  <c r="BG203" i="2"/>
  <c r="AI203" i="2"/>
  <c r="AI87" i="2"/>
  <c r="AU87" i="2"/>
  <c r="BG87" i="2"/>
  <c r="BG112" i="2"/>
  <c r="AI112" i="2"/>
  <c r="AU112" i="2"/>
  <c r="K143" i="2"/>
  <c r="K284" i="2"/>
  <c r="K177" i="2"/>
  <c r="K252" i="2"/>
  <c r="K232" i="2"/>
  <c r="K364" i="2"/>
  <c r="K144" i="2"/>
  <c r="AI19" i="2"/>
  <c r="AU19" i="2"/>
  <c r="X19" i="2"/>
  <c r="K254" i="2"/>
  <c r="K214" i="2"/>
  <c r="K271" i="2"/>
  <c r="K193" i="2"/>
  <c r="K30" i="2"/>
  <c r="K159" i="2"/>
  <c r="K171" i="2"/>
  <c r="K199" i="2"/>
  <c r="K161" i="2"/>
  <c r="K48" i="2"/>
  <c r="K146" i="2"/>
  <c r="K63" i="2"/>
  <c r="K76" i="2"/>
  <c r="K93" i="2"/>
  <c r="K78" i="2"/>
  <c r="K369" i="2"/>
  <c r="K249" i="2"/>
  <c r="K230" i="2"/>
  <c r="K362" i="2"/>
  <c r="K335" i="2"/>
  <c r="K205" i="2"/>
  <c r="K372" i="2"/>
  <c r="K148" i="2"/>
  <c r="K86" i="2"/>
  <c r="K124" i="2"/>
  <c r="K57" i="2"/>
  <c r="K240" i="2"/>
  <c r="K71" i="2"/>
  <c r="K169" i="2"/>
  <c r="K291" i="2"/>
  <c r="K158" i="2"/>
  <c r="AI174" i="2"/>
  <c r="AU174" i="2"/>
  <c r="BG174" i="2"/>
  <c r="AU364" i="2"/>
  <c r="AI364" i="2"/>
  <c r="BG364" i="2"/>
  <c r="BG107" i="2"/>
  <c r="AU107" i="2"/>
  <c r="AI107" i="2"/>
  <c r="AI139" i="2"/>
  <c r="BG139" i="2"/>
  <c r="AU139" i="2"/>
  <c r="AU118" i="2"/>
  <c r="BG118" i="2"/>
  <c r="AI118" i="2"/>
  <c r="AU244" i="2"/>
  <c r="BG244" i="2"/>
  <c r="AI244" i="2"/>
  <c r="AI84" i="2"/>
  <c r="AU84" i="2"/>
  <c r="BG84" i="2"/>
  <c r="AU51" i="2"/>
  <c r="BG51" i="2"/>
  <c r="AI51" i="2"/>
  <c r="AI206" i="2"/>
  <c r="AU206" i="2"/>
  <c r="BG206" i="2"/>
  <c r="AU286" i="2"/>
  <c r="BG286" i="2"/>
  <c r="AI286" i="2"/>
  <c r="AI268" i="2"/>
  <c r="AU268" i="2"/>
  <c r="BG268" i="2"/>
  <c r="AI271" i="2"/>
  <c r="BG271" i="2"/>
  <c r="AU271" i="2"/>
  <c r="AI39" i="2"/>
  <c r="AU39" i="2"/>
  <c r="BG39" i="2"/>
  <c r="AI261" i="2"/>
  <c r="AU261" i="2"/>
  <c r="BG261" i="2"/>
  <c r="AI179" i="2"/>
  <c r="AU179" i="2"/>
  <c r="BG179" i="2"/>
  <c r="AU333" i="2"/>
  <c r="BG333" i="2"/>
  <c r="AI333" i="2"/>
  <c r="BG349" i="2"/>
  <c r="AI349" i="2"/>
  <c r="AU349" i="2"/>
  <c r="AU62" i="2"/>
  <c r="BG62" i="2"/>
  <c r="AI62" i="2"/>
  <c r="BG304" i="2"/>
  <c r="AI304" i="2"/>
  <c r="AU304" i="2"/>
  <c r="AI229" i="2"/>
  <c r="BG229" i="2"/>
  <c r="AU229" i="2"/>
  <c r="AU101" i="2"/>
  <c r="BG101" i="2"/>
  <c r="AI101" i="2"/>
  <c r="BG128" i="2"/>
  <c r="AI128" i="2"/>
  <c r="AU128" i="2"/>
  <c r="AI285" i="2"/>
  <c r="AU285" i="2"/>
  <c r="BG285" i="2"/>
  <c r="AU188" i="2"/>
  <c r="AI188" i="2"/>
  <c r="BG188" i="2"/>
  <c r="AI171" i="2"/>
  <c r="AU171" i="2"/>
  <c r="BG171" i="2"/>
  <c r="AU55" i="2"/>
  <c r="BG55" i="2"/>
  <c r="AI55" i="2"/>
  <c r="AI353" i="2"/>
  <c r="BG353" i="2"/>
  <c r="AU353" i="2"/>
  <c r="AU61" i="2"/>
  <c r="AI61" i="2"/>
  <c r="BG61" i="2"/>
  <c r="BG233" i="2"/>
  <c r="AI233" i="2"/>
  <c r="AU233" i="2"/>
  <c r="AI123" i="2"/>
  <c r="BG123" i="2"/>
  <c r="AU123" i="2"/>
  <c r="BG377" i="2"/>
  <c r="AI377" i="2"/>
  <c r="AU377" i="2"/>
  <c r="AI122" i="2"/>
  <c r="AU122" i="2"/>
  <c r="BG122" i="2"/>
  <c r="AU347" i="2"/>
  <c r="BG347" i="2"/>
  <c r="AI347" i="2"/>
  <c r="AI37" i="2"/>
  <c r="AU37" i="2"/>
  <c r="BG37" i="2"/>
  <c r="AU36" i="2"/>
  <c r="BG36" i="2"/>
  <c r="AI36" i="2"/>
  <c r="AU253" i="2"/>
  <c r="AI253" i="2"/>
  <c r="BG253" i="2"/>
  <c r="BG142" i="2"/>
  <c r="AI142" i="2"/>
  <c r="AU142" i="2"/>
  <c r="AI111" i="2"/>
  <c r="AU111" i="2"/>
  <c r="BG111" i="2"/>
  <c r="AU342" i="2"/>
  <c r="BG342" i="2"/>
  <c r="AI342" i="2"/>
  <c r="AU289" i="2"/>
  <c r="BG289" i="2"/>
  <c r="AI289" i="2"/>
  <c r="AI181" i="2"/>
  <c r="AU181" i="2"/>
  <c r="BG181" i="2"/>
  <c r="AI80" i="2"/>
  <c r="BG80" i="2"/>
  <c r="AU80" i="2"/>
  <c r="AU45" i="2"/>
  <c r="AI45" i="2"/>
  <c r="BG45" i="2"/>
  <c r="AU56" i="2"/>
  <c r="BG56" i="2"/>
  <c r="AI56" i="2"/>
  <c r="AI291" i="2"/>
  <c r="AU291" i="2"/>
  <c r="BG291" i="2"/>
  <c r="B26" i="1" a="1"/>
  <c r="K289" i="2"/>
  <c r="K66" i="2"/>
  <c r="BG58" i="2"/>
  <c r="AU58" i="2"/>
  <c r="AI58" i="2"/>
  <c r="AU77" i="2"/>
  <c r="AI77" i="2"/>
  <c r="BG77" i="2"/>
  <c r="BG59" i="2"/>
  <c r="AI59" i="2"/>
  <c r="AU59" i="2"/>
  <c r="BG144" i="2"/>
  <c r="AI144" i="2"/>
  <c r="AU144" i="2"/>
  <c r="AU314" i="2"/>
  <c r="BG314" i="2"/>
  <c r="AI314" i="2"/>
  <c r="AI272" i="2"/>
  <c r="AU272" i="2"/>
  <c r="BG272" i="2"/>
  <c r="AU214" i="2"/>
  <c r="BG214" i="2"/>
  <c r="AI214" i="2"/>
  <c r="BG176" i="2"/>
  <c r="AI176" i="2"/>
  <c r="AU176" i="2"/>
  <c r="AU228" i="2"/>
  <c r="BG228" i="2"/>
  <c r="AI228" i="2"/>
  <c r="AU376" i="2"/>
  <c r="BG376" i="2"/>
  <c r="AI376" i="2"/>
  <c r="BG130" i="2"/>
  <c r="AU130" i="2"/>
  <c r="AI130" i="2"/>
  <c r="AU109" i="2"/>
  <c r="BG109" i="2"/>
  <c r="AI109" i="2"/>
  <c r="AU74" i="2"/>
  <c r="BG74" i="2"/>
  <c r="AI74" i="2"/>
  <c r="AI71" i="2"/>
  <c r="AU71" i="2"/>
  <c r="BG71" i="2"/>
  <c r="AI127" i="2"/>
  <c r="BG127" i="2"/>
  <c r="AU127" i="2"/>
  <c r="AI23" i="2"/>
  <c r="AU23" i="2"/>
  <c r="BG23" i="2"/>
  <c r="AI366" i="2"/>
  <c r="AU366" i="2"/>
  <c r="BG366" i="2"/>
  <c r="BG305" i="2"/>
  <c r="AI305" i="2"/>
  <c r="AU305" i="2"/>
  <c r="AU239" i="2"/>
  <c r="BG239" i="2"/>
  <c r="AI239" i="2"/>
  <c r="AU202" i="2"/>
  <c r="BG202" i="2"/>
  <c r="AI202" i="2"/>
  <c r="AU262" i="2"/>
  <c r="BG262" i="2"/>
  <c r="AI262" i="2"/>
  <c r="BG88" i="2"/>
  <c r="AU88" i="2"/>
  <c r="AI88" i="2"/>
  <c r="BG329" i="2"/>
  <c r="AI329" i="2"/>
  <c r="AU329" i="2"/>
  <c r="AU125" i="2"/>
  <c r="BG125" i="2"/>
  <c r="AI125" i="2"/>
  <c r="AI103" i="2"/>
  <c r="AU103" i="2"/>
  <c r="BG103" i="2"/>
  <c r="BG363" i="2"/>
  <c r="AU363" i="2"/>
  <c r="AI363" i="2"/>
  <c r="BG368" i="2"/>
  <c r="AI368" i="2"/>
  <c r="AU368" i="2"/>
  <c r="AI52" i="2"/>
  <c r="BG52" i="2"/>
  <c r="AU52" i="2"/>
  <c r="BG242" i="2"/>
  <c r="AI242" i="2"/>
  <c r="AU242" i="2"/>
  <c r="AI83" i="2"/>
  <c r="AU83" i="2"/>
  <c r="BG83" i="2"/>
  <c r="AU302" i="2"/>
  <c r="BG302" i="2"/>
  <c r="AI302" i="2"/>
  <c r="AI82" i="2"/>
  <c r="AU82" i="2"/>
  <c r="BG82" i="2"/>
  <c r="AI301" i="2"/>
  <c r="BG301" i="2"/>
  <c r="AU301" i="2"/>
  <c r="AI48" i="2"/>
  <c r="BG48" i="2"/>
  <c r="AU48" i="2"/>
  <c r="AU212" i="2"/>
  <c r="BG212" i="2"/>
  <c r="AI212" i="2"/>
  <c r="AI211" i="2"/>
  <c r="AU211" i="2"/>
  <c r="BG211" i="2"/>
  <c r="BG143" i="2"/>
  <c r="AI143" i="2"/>
  <c r="AU143" i="2"/>
  <c r="AU270" i="2"/>
  <c r="AI270" i="2"/>
  <c r="BG270" i="2"/>
  <c r="AU298" i="2"/>
  <c r="BG298" i="2"/>
  <c r="AI298" i="2"/>
  <c r="AI182" i="2"/>
  <c r="AU182" i="2"/>
  <c r="BG182" i="2"/>
  <c r="AU137" i="2"/>
  <c r="AI137" i="2"/>
  <c r="BG137" i="2"/>
  <c r="BG25" i="2"/>
  <c r="AI25" i="2"/>
  <c r="AU25" i="2"/>
  <c r="AU50" i="2"/>
  <c r="BG50" i="2"/>
  <c r="AI50" i="2"/>
  <c r="AU222" i="2"/>
  <c r="BG222" i="2"/>
  <c r="AI222" i="2"/>
  <c r="AU241" i="2"/>
  <c r="BG241" i="2"/>
  <c r="AI241" i="2"/>
  <c r="BG131" i="2"/>
  <c r="AI131" i="2"/>
  <c r="AU131" i="2"/>
  <c r="K242" i="2"/>
  <c r="K267" i="2"/>
  <c r="K258" i="2"/>
  <c r="K361" i="2"/>
  <c r="K166" i="2"/>
  <c r="K317" i="2"/>
  <c r="K308" i="2"/>
  <c r="K340" i="2"/>
  <c r="K172" i="2"/>
  <c r="K198" i="2"/>
  <c r="K286" i="2"/>
  <c r="K109" i="2"/>
  <c r="K56" i="2"/>
  <c r="K133" i="2"/>
  <c r="K165" i="2"/>
  <c r="K137" i="2"/>
  <c r="K210" i="2"/>
  <c r="K61" i="2"/>
  <c r="K111" i="2"/>
  <c r="K203" i="2"/>
  <c r="K190" i="2"/>
  <c r="K322" i="2"/>
  <c r="K90" i="2"/>
  <c r="K95" i="2"/>
  <c r="K32" i="2"/>
  <c r="K300" i="2"/>
  <c r="K367" i="2"/>
  <c r="K110" i="2"/>
  <c r="K70" i="2"/>
  <c r="K227" i="2"/>
  <c r="K219" i="2"/>
  <c r="K277" i="2"/>
  <c r="K58" i="2"/>
  <c r="K94" i="2"/>
  <c r="A21" i="2"/>
  <c r="B21" i="2" s="1"/>
  <c r="BI302" i="2"/>
  <c r="AW302" i="2"/>
  <c r="AK302" i="2"/>
  <c r="AW280" i="2"/>
  <c r="AK280" i="2"/>
  <c r="BI280" i="2"/>
  <c r="AW242" i="2"/>
  <c r="BI242" i="2"/>
  <c r="AK242" i="2"/>
  <c r="AW188" i="2"/>
  <c r="BI188" i="2"/>
  <c r="AK188" i="2"/>
  <c r="BI278" i="2"/>
  <c r="AK278" i="2"/>
  <c r="AW278" i="2"/>
  <c r="BI120" i="2"/>
  <c r="AK120" i="2"/>
  <c r="AW120" i="2"/>
  <c r="BI82" i="2"/>
  <c r="AK82" i="2"/>
  <c r="AW82" i="2"/>
  <c r="AK38" i="2"/>
  <c r="BI38" i="2"/>
  <c r="AW38" i="2"/>
  <c r="AW349" i="2"/>
  <c r="BI349" i="2"/>
  <c r="AK349" i="2"/>
  <c r="BI319" i="2"/>
  <c r="AW319" i="2"/>
  <c r="AK319" i="2"/>
  <c r="AK281" i="2"/>
  <c r="BI281" i="2"/>
  <c r="AW281" i="2"/>
  <c r="AK235" i="2"/>
  <c r="AW235" i="2"/>
  <c r="BI235" i="2"/>
  <c r="AK189" i="2"/>
  <c r="AW189" i="2"/>
  <c r="BI189" i="2"/>
  <c r="AK159" i="2"/>
  <c r="AW159" i="2"/>
  <c r="BI159" i="2"/>
  <c r="AK121" i="2"/>
  <c r="AW121" i="2"/>
  <c r="BI121" i="2"/>
  <c r="AW83" i="2"/>
  <c r="BI83" i="2"/>
  <c r="AK83" i="2"/>
  <c r="AW31" i="2"/>
  <c r="BI31" i="2"/>
  <c r="AK31" i="2"/>
  <c r="AK246" i="2"/>
  <c r="AW246" i="2"/>
  <c r="BI246" i="2"/>
  <c r="AK320" i="2"/>
  <c r="AW320" i="2"/>
  <c r="BI320" i="2"/>
  <c r="AK282" i="2"/>
  <c r="BI282" i="2"/>
  <c r="AW282" i="2"/>
  <c r="AK236" i="2"/>
  <c r="AW236" i="2"/>
  <c r="BI236" i="2"/>
  <c r="AW270" i="2"/>
  <c r="BI270" i="2"/>
  <c r="AK270" i="2"/>
  <c r="AK80" i="2"/>
  <c r="BI80" i="2"/>
  <c r="AW80" i="2"/>
  <c r="AK42" i="2"/>
  <c r="BI42" i="2"/>
  <c r="AW42" i="2"/>
  <c r="AK355" i="2"/>
  <c r="AW355" i="2"/>
  <c r="BI355" i="2"/>
  <c r="AK309" i="2"/>
  <c r="AW309" i="2"/>
  <c r="BI309" i="2"/>
  <c r="AK271" i="2"/>
  <c r="AW271" i="2"/>
  <c r="BI271" i="2"/>
  <c r="BI241" i="2"/>
  <c r="AK241" i="2"/>
  <c r="AW241" i="2"/>
  <c r="AK195" i="2"/>
  <c r="BI195" i="2"/>
  <c r="AW195" i="2"/>
  <c r="AK141" i="2"/>
  <c r="BI141" i="2"/>
  <c r="AW141" i="2"/>
  <c r="AK119" i="2"/>
  <c r="AW119" i="2"/>
  <c r="BI119" i="2"/>
  <c r="AW81" i="2"/>
  <c r="BI81" i="2"/>
  <c r="AK81" i="2"/>
  <c r="BI37" i="2"/>
  <c r="AW37" i="2"/>
  <c r="AK37" i="2"/>
  <c r="AK356" i="2"/>
  <c r="AW356" i="2"/>
  <c r="BI356" i="2"/>
  <c r="AW350" i="2"/>
  <c r="BI350" i="2"/>
  <c r="AK350" i="2"/>
  <c r="AK367" i="2"/>
  <c r="BI367" i="2"/>
  <c r="AW367" i="2"/>
  <c r="AW161" i="2"/>
  <c r="BI161" i="2"/>
  <c r="AK161" i="2"/>
  <c r="AK314" i="2"/>
  <c r="AW314" i="2"/>
  <c r="BI314" i="2"/>
  <c r="AK92" i="2"/>
  <c r="BI92" i="2"/>
  <c r="AW92" i="2"/>
  <c r="AW237" i="2"/>
  <c r="BI237" i="2"/>
  <c r="AK237" i="2"/>
  <c r="AK25" i="2"/>
  <c r="AW25" i="2"/>
  <c r="BI25" i="2"/>
  <c r="BI176" i="2"/>
  <c r="AK176" i="2"/>
  <c r="AW176" i="2"/>
  <c r="AW329" i="2"/>
  <c r="BI329" i="2"/>
  <c r="AK329" i="2"/>
  <c r="BI115" i="2"/>
  <c r="AK115" i="2"/>
  <c r="AW115" i="2"/>
  <c r="AK260" i="2"/>
  <c r="BI260" i="2"/>
  <c r="AW260" i="2"/>
  <c r="BI41" i="2"/>
  <c r="AW41" i="2"/>
  <c r="AK41" i="2"/>
  <c r="AK360" i="2"/>
  <c r="AW360" i="2"/>
  <c r="BI360" i="2"/>
  <c r="AW330" i="2"/>
  <c r="AK330" i="2"/>
  <c r="BI330" i="2"/>
  <c r="AK276" i="2"/>
  <c r="AW276" i="2"/>
  <c r="BI276" i="2"/>
  <c r="BI166" i="2"/>
  <c r="AK166" i="2"/>
  <c r="AW166" i="2"/>
  <c r="AK208" i="2"/>
  <c r="AW208" i="2"/>
  <c r="BI208" i="2"/>
  <c r="AK170" i="2"/>
  <c r="BI170" i="2"/>
  <c r="AW170" i="2"/>
  <c r="AK116" i="2"/>
  <c r="AW116" i="2"/>
  <c r="BI116" i="2"/>
  <c r="BI126" i="2"/>
  <c r="AK126" i="2"/>
  <c r="AW126" i="2"/>
  <c r="AW369" i="2"/>
  <c r="BI369" i="2"/>
  <c r="AK369" i="2"/>
  <c r="AW323" i="2"/>
  <c r="BI323" i="2"/>
  <c r="AK323" i="2"/>
  <c r="AW269" i="2"/>
  <c r="AK269" i="2"/>
  <c r="BI269" i="2"/>
  <c r="BI247" i="2"/>
  <c r="AK247" i="2"/>
  <c r="AW247" i="2"/>
  <c r="BI209" i="2"/>
  <c r="AK209" i="2"/>
  <c r="AW209" i="2"/>
  <c r="BI163" i="2"/>
  <c r="AK163" i="2"/>
  <c r="AW163" i="2"/>
  <c r="AW117" i="2"/>
  <c r="AK117" i="2"/>
  <c r="BI117" i="2"/>
  <c r="AK79" i="2"/>
  <c r="BI79" i="2"/>
  <c r="AW79" i="2"/>
  <c r="AW49" i="2"/>
  <c r="BI49" i="2"/>
  <c r="AK49" i="2"/>
  <c r="AW370" i="2"/>
  <c r="BI370" i="2"/>
  <c r="AK370" i="2"/>
  <c r="AW316" i="2"/>
  <c r="BI316" i="2"/>
  <c r="AK316" i="2"/>
  <c r="AK222" i="2"/>
  <c r="AW222" i="2"/>
  <c r="BI222" i="2"/>
  <c r="BI160" i="2"/>
  <c r="AK160" i="2"/>
  <c r="AW160" i="2"/>
  <c r="AK130" i="2"/>
  <c r="AW130" i="2"/>
  <c r="BI130" i="2"/>
  <c r="AW76" i="2"/>
  <c r="BI76" i="2"/>
  <c r="AK76" i="2"/>
  <c r="AW70" i="2"/>
  <c r="BI70" i="2"/>
  <c r="AK70" i="2"/>
  <c r="AW359" i="2"/>
  <c r="AK359" i="2"/>
  <c r="BI359" i="2"/>
  <c r="AK321" i="2"/>
  <c r="AW321" i="2"/>
  <c r="BI321" i="2"/>
  <c r="AW283" i="2"/>
  <c r="BI283" i="2"/>
  <c r="AK283" i="2"/>
  <c r="AK229" i="2"/>
  <c r="AW229" i="2"/>
  <c r="BI229" i="2"/>
  <c r="AK199" i="2"/>
  <c r="AW199" i="2"/>
  <c r="BI199" i="2"/>
  <c r="BI169" i="2"/>
  <c r="AK169" i="2"/>
  <c r="AW169" i="2"/>
  <c r="AK123" i="2"/>
  <c r="AW123" i="2"/>
  <c r="BI123" i="2"/>
  <c r="BI69" i="2"/>
  <c r="AK69" i="2"/>
  <c r="AW69" i="2"/>
  <c r="AW46" i="2"/>
  <c r="BI46" i="2"/>
  <c r="AK46" i="2"/>
  <c r="BI72" i="2"/>
  <c r="AK72" i="2"/>
  <c r="AW72" i="2"/>
  <c r="AK225" i="2"/>
  <c r="AW225" i="2"/>
  <c r="BI225" i="2"/>
  <c r="BI156" i="2"/>
  <c r="AK156" i="2"/>
  <c r="AW156" i="2"/>
  <c r="AW301" i="2"/>
  <c r="AK301" i="2"/>
  <c r="BI301" i="2"/>
  <c r="AK87" i="2"/>
  <c r="BI87" i="2"/>
  <c r="AW87" i="2"/>
  <c r="AW240" i="2"/>
  <c r="AK240" i="2"/>
  <c r="BI240" i="2"/>
  <c r="AW36" i="2"/>
  <c r="BI36" i="2"/>
  <c r="AK36" i="2"/>
  <c r="BI179" i="2"/>
  <c r="AK179" i="2"/>
  <c r="AW179" i="2"/>
  <c r="AW324" i="2"/>
  <c r="BI324" i="2"/>
  <c r="AK324" i="2"/>
  <c r="AK127" i="2"/>
  <c r="AW127" i="2"/>
  <c r="BI127" i="2"/>
  <c r="AK89" i="2"/>
  <c r="AW89" i="2"/>
  <c r="BI89" i="2"/>
  <c r="AW43" i="2"/>
  <c r="BI43" i="2"/>
  <c r="AK43" i="2"/>
  <c r="AW364" i="2"/>
  <c r="BI364" i="2"/>
  <c r="AK364" i="2"/>
  <c r="AK318" i="2"/>
  <c r="AW318" i="2"/>
  <c r="BI318" i="2"/>
  <c r="AK288" i="2"/>
  <c r="BI288" i="2"/>
  <c r="AW288" i="2"/>
  <c r="BI258" i="2"/>
  <c r="AK258" i="2"/>
  <c r="AW258" i="2"/>
  <c r="BI204" i="2"/>
  <c r="AK204" i="2"/>
  <c r="AW204" i="2"/>
  <c r="AW342" i="2"/>
  <c r="AK342" i="2"/>
  <c r="BI342" i="2"/>
  <c r="AK128" i="2"/>
  <c r="AW128" i="2"/>
  <c r="BI128" i="2"/>
  <c r="AK90" i="2"/>
  <c r="AW90" i="2"/>
  <c r="BI90" i="2"/>
  <c r="AK44" i="2"/>
  <c r="BI44" i="2"/>
  <c r="AW44" i="2"/>
  <c r="AK357" i="2"/>
  <c r="AW357" i="2"/>
  <c r="BI357" i="2"/>
  <c r="AW327" i="2"/>
  <c r="AK327" i="2"/>
  <c r="BI327" i="2"/>
  <c r="BI297" i="2"/>
  <c r="AW297" i="2"/>
  <c r="AK297" i="2"/>
  <c r="AK251" i="2"/>
  <c r="BI251" i="2"/>
  <c r="AW251" i="2"/>
  <c r="AK197" i="2"/>
  <c r="AW197" i="2"/>
  <c r="BI197" i="2"/>
  <c r="BI167" i="2"/>
  <c r="AK167" i="2"/>
  <c r="AW167" i="2"/>
  <c r="AK129" i="2"/>
  <c r="AW129" i="2"/>
  <c r="BI129" i="2"/>
  <c r="BI91" i="2"/>
  <c r="AK91" i="2"/>
  <c r="AW91" i="2"/>
  <c r="AW39" i="2"/>
  <c r="BI39" i="2"/>
  <c r="AK39" i="2"/>
  <c r="AK110" i="2"/>
  <c r="BI110" i="2"/>
  <c r="AW110" i="2"/>
  <c r="AK248" i="2"/>
  <c r="AW248" i="2"/>
  <c r="BI248" i="2"/>
  <c r="BI210" i="2"/>
  <c r="AK210" i="2"/>
  <c r="AW210" i="2"/>
  <c r="BI164" i="2"/>
  <c r="AK164" i="2"/>
  <c r="AW164" i="2"/>
  <c r="BI334" i="2"/>
  <c r="AK334" i="2"/>
  <c r="AW334" i="2"/>
  <c r="BI88" i="2"/>
  <c r="AK88" i="2"/>
  <c r="AW88" i="2"/>
  <c r="AW50" i="2"/>
  <c r="AK50" i="2"/>
  <c r="BI50" i="2"/>
  <c r="BI363" i="2"/>
  <c r="AK363" i="2"/>
  <c r="AW363" i="2"/>
  <c r="BI317" i="2"/>
  <c r="AK317" i="2"/>
  <c r="AW317" i="2"/>
  <c r="BI287" i="2"/>
  <c r="AW287" i="2"/>
  <c r="AK287" i="2"/>
  <c r="AW249" i="2"/>
  <c r="BI249" i="2"/>
  <c r="AK249" i="2"/>
  <c r="BI211" i="2"/>
  <c r="AK211" i="2"/>
  <c r="AW211" i="2"/>
  <c r="AK157" i="2"/>
  <c r="AW157" i="2"/>
  <c r="BI157" i="2"/>
  <c r="AK118" i="2"/>
  <c r="AW118" i="2"/>
  <c r="BI118" i="2"/>
  <c r="AK136" i="2"/>
  <c r="AW136" i="2"/>
  <c r="BI136" i="2"/>
  <c r="AK289" i="2"/>
  <c r="BI289" i="2"/>
  <c r="AW289" i="2"/>
  <c r="BI75" i="2"/>
  <c r="AK75" i="2"/>
  <c r="AW75" i="2"/>
  <c r="AK220" i="2"/>
  <c r="AW220" i="2"/>
  <c r="BI220" i="2"/>
  <c r="BI365" i="2"/>
  <c r="AK365" i="2"/>
  <c r="AW365" i="2"/>
  <c r="AK151" i="2"/>
  <c r="BI151" i="2"/>
  <c r="AW151" i="2"/>
  <c r="AK304" i="2"/>
  <c r="AW304" i="2"/>
  <c r="BI304" i="2"/>
  <c r="AW98" i="2"/>
  <c r="AK98" i="2"/>
  <c r="BI98" i="2"/>
  <c r="AW243" i="2"/>
  <c r="BI243" i="2"/>
  <c r="AK243" i="2"/>
  <c r="BI23" i="2"/>
  <c r="AK23" i="2"/>
  <c r="AW23" i="2"/>
  <c r="AW207" i="2"/>
  <c r="AK207" i="2"/>
  <c r="BI207" i="2"/>
  <c r="BI177" i="2"/>
  <c r="AK177" i="2"/>
  <c r="AW177" i="2"/>
  <c r="AK131" i="2"/>
  <c r="BI131" i="2"/>
  <c r="AW131" i="2"/>
  <c r="AW77" i="2"/>
  <c r="BI77" i="2"/>
  <c r="AK77" i="2"/>
  <c r="BI55" i="2"/>
  <c r="AK55" i="2"/>
  <c r="AW55" i="2"/>
  <c r="BI375" i="2"/>
  <c r="AW375" i="2"/>
  <c r="AK375" i="2"/>
  <c r="AW338" i="2"/>
  <c r="BI338" i="2"/>
  <c r="AK338" i="2"/>
  <c r="AW292" i="2"/>
  <c r="AK292" i="2"/>
  <c r="BI292" i="2"/>
  <c r="AW230" i="2"/>
  <c r="BI230" i="2"/>
  <c r="AK230" i="2"/>
  <c r="AW216" i="2"/>
  <c r="BI216" i="2"/>
  <c r="AK216" i="2"/>
  <c r="AK178" i="2"/>
  <c r="AW178" i="2"/>
  <c r="BI178" i="2"/>
  <c r="AW124" i="2"/>
  <c r="AK124" i="2"/>
  <c r="BI124" i="2"/>
  <c r="AW142" i="2"/>
  <c r="AK142" i="2"/>
  <c r="BI142" i="2"/>
  <c r="BI56" i="2"/>
  <c r="AK56" i="2"/>
  <c r="AW56" i="2"/>
  <c r="AW377" i="2"/>
  <c r="BI377" i="2"/>
  <c r="AK377" i="2"/>
  <c r="AK339" i="2"/>
  <c r="BI339" i="2"/>
  <c r="AW339" i="2"/>
  <c r="AW285" i="2"/>
  <c r="AK285" i="2"/>
  <c r="BI285" i="2"/>
  <c r="AW255" i="2"/>
  <c r="BI255" i="2"/>
  <c r="AK255" i="2"/>
  <c r="BI217" i="2"/>
  <c r="AK217" i="2"/>
  <c r="AW217" i="2"/>
  <c r="AK171" i="2"/>
  <c r="AW171" i="2"/>
  <c r="BI171" i="2"/>
  <c r="AW125" i="2"/>
  <c r="BI125" i="2"/>
  <c r="AK125" i="2"/>
  <c r="AK310" i="2"/>
  <c r="AW310" i="2"/>
  <c r="BI310" i="2"/>
  <c r="AW336" i="2"/>
  <c r="BI336" i="2"/>
  <c r="AK336" i="2"/>
  <c r="BI298" i="2"/>
  <c r="AW298" i="2"/>
  <c r="AK298" i="2"/>
  <c r="AK244" i="2"/>
  <c r="AW244" i="2"/>
  <c r="BI244" i="2"/>
  <c r="AK286" i="2"/>
  <c r="BI286" i="2"/>
  <c r="AW286" i="2"/>
  <c r="BI168" i="2"/>
  <c r="AK168" i="2"/>
  <c r="AW168" i="2"/>
  <c r="BI138" i="2"/>
  <c r="AK138" i="2"/>
  <c r="AW138" i="2"/>
  <c r="BI84" i="2"/>
  <c r="AK84" i="2"/>
  <c r="AW84" i="2"/>
  <c r="AK134" i="2"/>
  <c r="AW134" i="2"/>
  <c r="BI134" i="2"/>
  <c r="AW374" i="2"/>
  <c r="BI374" i="2"/>
  <c r="AK374" i="2"/>
  <c r="BI337" i="2"/>
  <c r="AK337" i="2"/>
  <c r="AW337" i="2"/>
  <c r="AK291" i="2"/>
  <c r="BI291" i="2"/>
  <c r="AW291" i="2"/>
  <c r="AK245" i="2"/>
  <c r="AW245" i="2"/>
  <c r="BI245" i="2"/>
  <c r="AK47" i="2"/>
  <c r="AW47" i="2"/>
  <c r="BI47" i="2"/>
  <c r="AK200" i="2"/>
  <c r="AW200" i="2"/>
  <c r="BI200" i="2"/>
  <c r="AW353" i="2"/>
  <c r="BI353" i="2"/>
  <c r="AK353" i="2"/>
  <c r="AW139" i="2"/>
  <c r="AK139" i="2"/>
  <c r="BI139" i="2"/>
  <c r="AW284" i="2"/>
  <c r="AK284" i="2"/>
  <c r="BI284" i="2"/>
  <c r="AK262" i="2"/>
  <c r="AW262" i="2"/>
  <c r="BI262" i="2"/>
  <c r="AW215" i="2"/>
  <c r="BI215" i="2"/>
  <c r="AK215" i="2"/>
  <c r="AW368" i="2"/>
  <c r="BI368" i="2"/>
  <c r="AK368" i="2"/>
  <c r="BI162" i="2"/>
  <c r="AK162" i="2"/>
  <c r="AW162" i="2"/>
  <c r="AK307" i="2"/>
  <c r="BI307" i="2"/>
  <c r="AW307" i="2"/>
  <c r="BI85" i="2"/>
  <c r="AK85" i="2"/>
  <c r="AW85" i="2"/>
  <c r="C35" i="1"/>
  <c r="C31" i="1"/>
  <c r="C30" i="1"/>
  <c r="C27" i="1"/>
  <c r="C33" i="1"/>
  <c r="C34" i="1"/>
  <c r="C28" i="1"/>
  <c r="C26" i="1"/>
  <c r="C32" i="1"/>
  <c r="C29" i="1"/>
  <c r="AK295" i="2"/>
  <c r="BI295" i="2"/>
  <c r="AW295" i="2"/>
  <c r="AW257" i="2"/>
  <c r="AK257" i="2"/>
  <c r="BI257" i="2"/>
  <c r="AW219" i="2"/>
  <c r="AK219" i="2"/>
  <c r="BI219" i="2"/>
  <c r="BI165" i="2"/>
  <c r="AK165" i="2"/>
  <c r="AW165" i="2"/>
  <c r="AW135" i="2"/>
  <c r="BI135" i="2"/>
  <c r="AK135" i="2"/>
  <c r="BI105" i="2"/>
  <c r="AK105" i="2"/>
  <c r="AW105" i="2"/>
  <c r="AK59" i="2"/>
  <c r="BI59" i="2"/>
  <c r="AW59" i="2"/>
  <c r="BI372" i="2"/>
  <c r="AW372" i="2"/>
  <c r="AK372" i="2"/>
  <c r="BI54" i="2"/>
  <c r="AK54" i="2"/>
  <c r="AW54" i="2"/>
  <c r="AK296" i="2"/>
  <c r="BI296" i="2"/>
  <c r="AW296" i="2"/>
  <c r="AW266" i="2"/>
  <c r="BI266" i="2"/>
  <c r="AK266" i="2"/>
  <c r="BI212" i="2"/>
  <c r="AK212" i="2"/>
  <c r="AW212" i="2"/>
  <c r="AK32" i="2"/>
  <c r="AW32" i="2"/>
  <c r="BI32" i="2"/>
  <c r="AK144" i="2"/>
  <c r="AW144" i="2"/>
  <c r="BI144" i="2"/>
  <c r="AK106" i="2"/>
  <c r="AW106" i="2"/>
  <c r="BI106" i="2"/>
  <c r="BI52" i="2"/>
  <c r="AK52" i="2"/>
  <c r="AW52" i="2"/>
  <c r="BI376" i="2"/>
  <c r="AW376" i="2"/>
  <c r="AK376" i="2"/>
  <c r="AK335" i="2"/>
  <c r="BI335" i="2"/>
  <c r="AW335" i="2"/>
  <c r="BI305" i="2"/>
  <c r="AK305" i="2"/>
  <c r="AW305" i="2"/>
  <c r="AW259" i="2"/>
  <c r="AK259" i="2"/>
  <c r="BI259" i="2"/>
  <c r="AK205" i="2"/>
  <c r="AW205" i="2"/>
  <c r="BI205" i="2"/>
  <c r="AK95" i="2"/>
  <c r="AW95" i="2"/>
  <c r="BI95" i="2"/>
  <c r="AW57" i="2"/>
  <c r="BI57" i="2"/>
  <c r="AK57" i="2"/>
  <c r="AW21" i="2"/>
  <c r="BI21" i="2"/>
  <c r="AK21" i="2"/>
  <c r="AK332" i="2"/>
  <c r="AW332" i="2"/>
  <c r="BI332" i="2"/>
  <c r="AW174" i="2"/>
  <c r="BI174" i="2"/>
  <c r="AK174" i="2"/>
  <c r="BI256" i="2"/>
  <c r="AW256" i="2"/>
  <c r="AK256" i="2"/>
  <c r="AK218" i="2"/>
  <c r="AW218" i="2"/>
  <c r="BI218" i="2"/>
  <c r="AW172" i="2"/>
  <c r="BI172" i="2"/>
  <c r="AK172" i="2"/>
  <c r="BI86" i="2"/>
  <c r="AK86" i="2"/>
  <c r="AW86" i="2"/>
  <c r="AW96" i="2"/>
  <c r="BI96" i="2"/>
  <c r="AK96" i="2"/>
  <c r="BI66" i="2"/>
  <c r="AK66" i="2"/>
  <c r="AW66" i="2"/>
  <c r="AW378" i="2"/>
  <c r="AK378" i="2"/>
  <c r="BI378" i="2"/>
  <c r="AW325" i="2"/>
  <c r="BI325" i="2"/>
  <c r="AK325" i="2"/>
  <c r="BI111" i="2"/>
  <c r="AK111" i="2"/>
  <c r="AW111" i="2"/>
  <c r="BI264" i="2"/>
  <c r="AK264" i="2"/>
  <c r="AW264" i="2"/>
  <c r="BI58" i="2"/>
  <c r="AK58" i="2"/>
  <c r="AW58" i="2"/>
  <c r="BI203" i="2"/>
  <c r="AW203" i="2"/>
  <c r="AK203" i="2"/>
  <c r="AW348" i="2"/>
  <c r="BI348" i="2"/>
  <c r="AK348" i="2"/>
  <c r="AK24" i="2"/>
  <c r="AW24" i="2"/>
  <c r="BI24" i="2"/>
  <c r="BI279" i="2"/>
  <c r="AK279" i="2"/>
  <c r="AW279" i="2"/>
  <c r="BI73" i="2"/>
  <c r="AK73" i="2"/>
  <c r="AW73" i="2"/>
  <c r="AK226" i="2"/>
  <c r="AW226" i="2"/>
  <c r="BI226" i="2"/>
  <c r="AW371" i="2"/>
  <c r="AK371" i="2"/>
  <c r="BI371" i="2"/>
  <c r="BI149" i="2"/>
  <c r="AK149" i="2"/>
  <c r="AW149" i="2"/>
  <c r="AK19" i="2"/>
  <c r="AW19" i="2"/>
  <c r="Z19" i="2"/>
  <c r="AK198" i="2"/>
  <c r="AW198" i="2"/>
  <c r="BI198" i="2"/>
  <c r="AW26" i="2"/>
  <c r="AK26" i="2"/>
  <c r="BI26" i="2"/>
  <c r="AK345" i="2"/>
  <c r="AW345" i="2"/>
  <c r="BI345" i="2"/>
  <c r="AW299" i="2"/>
  <c r="AK299" i="2"/>
  <c r="BI299" i="2"/>
  <c r="BI253" i="2"/>
  <c r="AW253" i="2"/>
  <c r="AK253" i="2"/>
  <c r="BI223" i="2"/>
  <c r="AK223" i="2"/>
  <c r="AW223" i="2"/>
  <c r="BI185" i="2"/>
  <c r="AK185" i="2"/>
  <c r="AW185" i="2"/>
  <c r="AK147" i="2"/>
  <c r="AW147" i="2"/>
  <c r="BI147" i="2"/>
  <c r="BI93" i="2"/>
  <c r="AW93" i="2"/>
  <c r="AK93" i="2"/>
  <c r="AK63" i="2"/>
  <c r="AW63" i="2"/>
  <c r="BI63" i="2"/>
  <c r="AW27" i="2"/>
  <c r="BI27" i="2"/>
  <c r="AK27" i="2"/>
  <c r="BI346" i="2"/>
  <c r="AW346" i="2"/>
  <c r="AK346" i="2"/>
  <c r="AK300" i="2"/>
  <c r="BI300" i="2"/>
  <c r="AW300" i="2"/>
  <c r="AK358" i="2"/>
  <c r="AW358" i="2"/>
  <c r="BI358" i="2"/>
  <c r="AK224" i="2"/>
  <c r="AW224" i="2"/>
  <c r="BI224" i="2"/>
  <c r="BI194" i="2"/>
  <c r="AK194" i="2"/>
  <c r="AW194" i="2"/>
  <c r="BI140" i="2"/>
  <c r="AW140" i="2"/>
  <c r="AK140" i="2"/>
  <c r="AW206" i="2"/>
  <c r="BI206" i="2"/>
  <c r="AK206" i="2"/>
  <c r="AW64" i="2"/>
  <c r="BI64" i="2"/>
  <c r="AK64" i="2"/>
  <c r="AW28" i="2"/>
  <c r="BI28" i="2"/>
  <c r="AK28" i="2"/>
  <c r="BI347" i="2"/>
  <c r="AK347" i="2"/>
  <c r="AW347" i="2"/>
  <c r="AW293" i="2"/>
  <c r="AK293" i="2"/>
  <c r="BI293" i="2"/>
  <c r="AW183" i="2"/>
  <c r="BI183" i="2"/>
  <c r="AK183" i="2"/>
  <c r="AK145" i="2"/>
  <c r="AW145" i="2"/>
  <c r="BI145" i="2"/>
  <c r="AK99" i="2"/>
  <c r="BI99" i="2"/>
  <c r="AW99" i="2"/>
  <c r="BI53" i="2"/>
  <c r="AK53" i="2"/>
  <c r="AW53" i="2"/>
  <c r="BI373" i="2"/>
  <c r="AW373" i="2"/>
  <c r="AK373" i="2"/>
  <c r="BI344" i="2"/>
  <c r="AK344" i="2"/>
  <c r="AW344" i="2"/>
  <c r="AK306" i="2"/>
  <c r="AW306" i="2"/>
  <c r="BI306" i="2"/>
  <c r="AW252" i="2"/>
  <c r="BI252" i="2"/>
  <c r="AK252" i="2"/>
  <c r="AK40" i="2"/>
  <c r="BI40" i="2"/>
  <c r="AW40" i="2"/>
  <c r="AW184" i="2"/>
  <c r="BI184" i="2"/>
  <c r="AK184" i="2"/>
  <c r="BI146" i="2"/>
  <c r="AK146" i="2"/>
  <c r="AW146" i="2"/>
  <c r="AW100" i="2"/>
  <c r="BI100" i="2"/>
  <c r="AK100" i="2"/>
  <c r="BI62" i="2"/>
  <c r="AK62" i="2"/>
  <c r="AW62" i="2"/>
  <c r="AW175" i="2"/>
  <c r="BI175" i="2"/>
  <c r="AK175" i="2"/>
  <c r="BI328" i="2"/>
  <c r="AW328" i="2"/>
  <c r="AK328" i="2"/>
  <c r="AK122" i="2"/>
  <c r="AW122" i="2"/>
  <c r="BI122" i="2"/>
  <c r="BI267" i="2"/>
  <c r="AK267" i="2"/>
  <c r="AW267" i="2"/>
  <c r="AK45" i="2"/>
  <c r="BI45" i="2"/>
  <c r="AW45" i="2"/>
  <c r="BI158" i="2"/>
  <c r="AK158" i="2"/>
  <c r="AW158" i="2"/>
  <c r="AK343" i="2"/>
  <c r="AW343" i="2"/>
  <c r="BI343" i="2"/>
  <c r="AK137" i="2"/>
  <c r="AW137" i="2"/>
  <c r="BI137" i="2"/>
  <c r="AK290" i="2"/>
  <c r="BI290" i="2"/>
  <c r="AW290" i="2"/>
  <c r="AK68" i="2"/>
  <c r="AW68" i="2"/>
  <c r="BI68" i="2"/>
  <c r="AW213" i="2"/>
  <c r="BI213" i="2"/>
  <c r="AK213" i="2"/>
  <c r="AK150" i="2"/>
  <c r="AW150" i="2"/>
  <c r="BI150" i="2"/>
  <c r="BI104" i="2"/>
  <c r="AK104" i="2"/>
  <c r="AW104" i="2"/>
  <c r="AW74" i="2"/>
  <c r="BI74" i="2"/>
  <c r="AK74" i="2"/>
  <c r="AK22" i="2"/>
  <c r="AW22" i="2"/>
  <c r="BI22" i="2"/>
  <c r="AW333" i="2"/>
  <c r="BI333" i="2"/>
  <c r="AK333" i="2"/>
  <c r="AK311" i="2"/>
  <c r="AW311" i="2"/>
  <c r="BI311" i="2"/>
  <c r="BI273" i="2"/>
  <c r="AK273" i="2"/>
  <c r="AW273" i="2"/>
  <c r="AK227" i="2"/>
  <c r="AW227" i="2"/>
  <c r="BI227" i="2"/>
  <c r="AK181" i="2"/>
  <c r="AW181" i="2"/>
  <c r="BI181" i="2"/>
  <c r="BI143" i="2"/>
  <c r="AW143" i="2"/>
  <c r="AK143" i="2"/>
  <c r="AK113" i="2"/>
  <c r="BI113" i="2"/>
  <c r="AW113" i="2"/>
  <c r="AK67" i="2"/>
  <c r="BI67" i="2"/>
  <c r="AW67" i="2"/>
  <c r="AW379" i="2"/>
  <c r="AK379" i="2"/>
  <c r="BI379" i="2"/>
  <c r="BI182" i="2"/>
  <c r="AK182" i="2"/>
  <c r="AW182" i="2"/>
  <c r="AK312" i="2"/>
  <c r="AW312" i="2"/>
  <c r="BI312" i="2"/>
  <c r="AK274" i="2"/>
  <c r="AW274" i="2"/>
  <c r="BI274" i="2"/>
  <c r="AK228" i="2"/>
  <c r="AW228" i="2"/>
  <c r="BI228" i="2"/>
  <c r="AK94" i="2"/>
  <c r="AW94" i="2"/>
  <c r="BI94" i="2"/>
  <c r="AK152" i="2"/>
  <c r="AW152" i="2"/>
  <c r="BI152" i="2"/>
  <c r="AK114" i="2"/>
  <c r="AW114" i="2"/>
  <c r="BI114" i="2"/>
  <c r="BI60" i="2"/>
  <c r="AK60" i="2"/>
  <c r="AW60" i="2"/>
  <c r="BI380" i="2"/>
  <c r="AK380" i="2"/>
  <c r="AW380" i="2"/>
  <c r="AW263" i="2"/>
  <c r="AK263" i="2"/>
  <c r="BI263" i="2"/>
  <c r="AW233" i="2"/>
  <c r="AK233" i="2"/>
  <c r="BI233" i="2"/>
  <c r="AW187" i="2"/>
  <c r="BI187" i="2"/>
  <c r="AK187" i="2"/>
  <c r="BI133" i="2"/>
  <c r="AK133" i="2"/>
  <c r="AW133" i="2"/>
  <c r="BI103" i="2"/>
  <c r="AK103" i="2"/>
  <c r="AW103" i="2"/>
  <c r="AW65" i="2"/>
  <c r="BI65" i="2"/>
  <c r="AK65" i="2"/>
  <c r="AK29" i="2"/>
  <c r="BI29" i="2"/>
  <c r="AW29" i="2"/>
  <c r="AW340" i="2"/>
  <c r="AK340" i="2"/>
  <c r="BI340" i="2"/>
  <c r="AK238" i="2"/>
  <c r="AW238" i="2"/>
  <c r="BI238" i="2"/>
  <c r="BI272" i="2"/>
  <c r="AK272" i="2"/>
  <c r="AW272" i="2"/>
  <c r="AK234" i="2"/>
  <c r="AW234" i="2"/>
  <c r="BI234" i="2"/>
  <c r="AK180" i="2"/>
  <c r="AW180" i="2"/>
  <c r="BI180" i="2"/>
  <c r="AW78" i="2"/>
  <c r="BI78" i="2"/>
  <c r="AK78" i="2"/>
  <c r="AW239" i="2"/>
  <c r="BI239" i="2"/>
  <c r="AK239" i="2"/>
  <c r="BI35" i="2"/>
  <c r="AK35" i="2"/>
  <c r="AW35" i="2"/>
  <c r="AK186" i="2"/>
  <c r="AW186" i="2"/>
  <c r="BI186" i="2"/>
  <c r="AK331" i="2"/>
  <c r="AW331" i="2"/>
  <c r="BI331" i="2"/>
  <c r="BI109" i="2"/>
  <c r="AK109" i="2"/>
  <c r="AW109" i="2"/>
  <c r="AW294" i="2"/>
  <c r="AK294" i="2"/>
  <c r="BI294" i="2"/>
  <c r="AW48" i="2"/>
  <c r="BI48" i="2"/>
  <c r="AK48" i="2"/>
  <c r="BI201" i="2"/>
  <c r="AK201" i="2"/>
  <c r="AW201" i="2"/>
  <c r="AW354" i="2"/>
  <c r="AK354" i="2"/>
  <c r="BI354" i="2"/>
  <c r="AK132" i="2"/>
  <c r="AW132" i="2"/>
  <c r="BI132" i="2"/>
  <c r="AK277" i="2"/>
  <c r="BI277" i="2"/>
  <c r="AW277" i="2"/>
  <c r="AW102" i="2"/>
  <c r="AK102" i="2"/>
  <c r="BI102" i="2"/>
  <c r="BI192" i="2"/>
  <c r="AK192" i="2"/>
  <c r="AW192" i="2"/>
  <c r="BI154" i="2"/>
  <c r="AK154" i="2"/>
  <c r="AW154" i="2"/>
  <c r="BI108" i="2"/>
  <c r="AW108" i="2"/>
  <c r="AK108" i="2"/>
  <c r="AW326" i="2"/>
  <c r="BI326" i="2"/>
  <c r="AK326" i="2"/>
  <c r="AK34" i="2"/>
  <c r="AW34" i="2"/>
  <c r="BI34" i="2"/>
  <c r="AK361" i="2"/>
  <c r="AW361" i="2"/>
  <c r="BI361" i="2"/>
  <c r="AW315" i="2"/>
  <c r="AK315" i="2"/>
  <c r="BI315" i="2"/>
  <c r="AK261" i="2"/>
  <c r="AW261" i="2"/>
  <c r="BI261" i="2"/>
  <c r="AK231" i="2"/>
  <c r="AW231" i="2"/>
  <c r="BI231" i="2"/>
  <c r="AW193" i="2"/>
  <c r="BI193" i="2"/>
  <c r="AK193" i="2"/>
  <c r="BI155" i="2"/>
  <c r="AW155" i="2"/>
  <c r="AK155" i="2"/>
  <c r="AK101" i="2"/>
  <c r="AW101" i="2"/>
  <c r="BI101" i="2"/>
  <c r="AK71" i="2"/>
  <c r="AW71" i="2"/>
  <c r="BI71" i="2"/>
  <c r="AW362" i="2"/>
  <c r="AK362" i="2"/>
  <c r="BI362" i="2"/>
  <c r="AK308" i="2"/>
  <c r="AW308" i="2"/>
  <c r="BI308" i="2"/>
  <c r="AW254" i="2"/>
  <c r="BI254" i="2"/>
  <c r="AK254" i="2"/>
  <c r="AK232" i="2"/>
  <c r="AW232" i="2"/>
  <c r="BI232" i="2"/>
  <c r="AK202" i="2"/>
  <c r="AW202" i="2"/>
  <c r="BI202" i="2"/>
  <c r="AW148" i="2"/>
  <c r="BI148" i="2"/>
  <c r="AK148" i="2"/>
  <c r="AK190" i="2"/>
  <c r="AW190" i="2"/>
  <c r="BI190" i="2"/>
  <c r="AW351" i="2"/>
  <c r="BI351" i="2"/>
  <c r="AK351" i="2"/>
  <c r="AK313" i="2"/>
  <c r="AW313" i="2"/>
  <c r="BI313" i="2"/>
  <c r="BI275" i="2"/>
  <c r="AW275" i="2"/>
  <c r="AK275" i="2"/>
  <c r="BI221" i="2"/>
  <c r="AK221" i="2"/>
  <c r="AW221" i="2"/>
  <c r="AW191" i="2"/>
  <c r="BI191" i="2"/>
  <c r="AK191" i="2"/>
  <c r="BI153" i="2"/>
  <c r="AK153" i="2"/>
  <c r="AW153" i="2"/>
  <c r="AK107" i="2"/>
  <c r="AW107" i="2"/>
  <c r="BI107" i="2"/>
  <c r="BI61" i="2"/>
  <c r="AK61" i="2"/>
  <c r="AW61" i="2"/>
  <c r="AW33" i="2"/>
  <c r="BI33" i="2"/>
  <c r="AK33" i="2"/>
  <c r="AW352" i="2"/>
  <c r="BI352" i="2"/>
  <c r="AK352" i="2"/>
  <c r="AK322" i="2"/>
  <c r="AW322" i="2"/>
  <c r="BI322" i="2"/>
  <c r="AW268" i="2"/>
  <c r="AK268" i="2"/>
  <c r="BI268" i="2"/>
  <c r="AK214" i="2"/>
  <c r="AW214" i="2"/>
  <c r="BI214" i="2"/>
  <c r="BI303" i="2"/>
  <c r="AK303" i="2"/>
  <c r="AW303" i="2"/>
  <c r="AW97" i="2"/>
  <c r="BI97" i="2"/>
  <c r="AK97" i="2"/>
  <c r="BI250" i="2"/>
  <c r="AW250" i="2"/>
  <c r="AK250" i="2"/>
  <c r="AK30" i="2"/>
  <c r="AW30" i="2"/>
  <c r="BI30" i="2"/>
  <c r="AK173" i="2"/>
  <c r="BI173" i="2"/>
  <c r="AW173" i="2"/>
  <c r="AK366" i="2"/>
  <c r="AW366" i="2"/>
  <c r="BI366" i="2"/>
  <c r="BI112" i="2"/>
  <c r="AK112" i="2"/>
  <c r="AW112" i="2"/>
  <c r="BI265" i="2"/>
  <c r="AK265" i="2"/>
  <c r="AW265" i="2"/>
  <c r="AW51" i="2"/>
  <c r="BI51" i="2"/>
  <c r="AK51" i="2"/>
  <c r="AK196" i="2"/>
  <c r="AW196" i="2"/>
  <c r="BI196" i="2"/>
  <c r="AK341" i="2"/>
  <c r="AW341" i="2"/>
  <c r="BI341" i="2"/>
  <c r="J13" i="2" l="1"/>
  <c r="L25" i="2"/>
  <c r="L305" i="2"/>
  <c r="L128" i="2"/>
  <c r="L248" i="2"/>
  <c r="L269" i="2"/>
  <c r="L306" i="2"/>
  <c r="L94" i="2"/>
  <c r="L34" i="2"/>
  <c r="L121" i="2"/>
  <c r="L83" i="2"/>
  <c r="L368" i="2"/>
  <c r="L71" i="2"/>
  <c r="L228" i="2"/>
  <c r="L272" i="2"/>
  <c r="L59" i="2"/>
  <c r="L342" i="2"/>
  <c r="L349" i="2"/>
  <c r="L87" i="2"/>
  <c r="L167" i="2"/>
  <c r="L372" i="2"/>
  <c r="L92" i="2"/>
  <c r="L201" i="2"/>
  <c r="L210" i="2"/>
  <c r="L28" i="2"/>
  <c r="L133" i="2"/>
  <c r="L294" i="2"/>
  <c r="L207" i="2"/>
  <c r="L104" i="2"/>
  <c r="L191" i="2"/>
  <c r="L311" i="2"/>
  <c r="L360" i="2"/>
  <c r="L287" i="2"/>
  <c r="L193" i="2"/>
  <c r="L175" i="2"/>
  <c r="L345" i="2"/>
  <c r="L21" i="2"/>
  <c r="L254" i="2"/>
  <c r="L246" i="2"/>
  <c r="L274" i="2"/>
  <c r="L277" i="2"/>
  <c r="L319" i="2"/>
  <c r="L140" i="2"/>
  <c r="L230" i="2"/>
  <c r="L154" i="2"/>
  <c r="L255" i="2"/>
  <c r="L180" i="2"/>
  <c r="L312" i="2"/>
  <c r="L53" i="2"/>
  <c r="L153" i="2"/>
  <c r="L270" i="2"/>
  <c r="L130" i="2"/>
  <c r="L253" i="2"/>
  <c r="L123" i="2"/>
  <c r="L61" i="2"/>
  <c r="L215" i="2"/>
  <c r="L95" i="2"/>
  <c r="L343" i="2"/>
  <c r="L292" i="2"/>
  <c r="L352" i="2"/>
  <c r="L197" i="2"/>
  <c r="L205" i="2"/>
  <c r="L48" i="2"/>
  <c r="L125" i="2"/>
  <c r="L376" i="2"/>
  <c r="L291" i="2"/>
  <c r="L333" i="2"/>
  <c r="L238" i="2"/>
  <c r="L299" i="2"/>
  <c r="L265" i="2"/>
  <c r="L316" i="2"/>
  <c r="L115" i="2"/>
  <c r="L32" i="2"/>
  <c r="L85" i="2"/>
  <c r="L196" i="2"/>
  <c r="L358" i="2"/>
  <c r="L63" i="2"/>
  <c r="L332" i="2"/>
  <c r="L346" i="2"/>
  <c r="L30" i="2"/>
  <c r="L308" i="2"/>
  <c r="L361" i="2"/>
  <c r="L110" i="2"/>
  <c r="L137" i="2"/>
  <c r="L88" i="2"/>
  <c r="L148" i="2"/>
  <c r="L237" i="2"/>
  <c r="L70" i="2"/>
  <c r="L64" i="2"/>
  <c r="L161" i="2"/>
  <c r="L152" i="2"/>
  <c r="L208" i="2"/>
  <c r="L326" i="2"/>
  <c r="L73" i="2"/>
  <c r="L174" i="2"/>
  <c r="L243" i="2"/>
  <c r="L143" i="2"/>
  <c r="L242" i="2"/>
  <c r="L353" i="2"/>
  <c r="L304" i="2"/>
  <c r="L220" i="2"/>
  <c r="L38" i="2"/>
  <c r="L43" i="2"/>
  <c r="L49" i="2"/>
  <c r="L199" i="2"/>
  <c r="L189" i="2"/>
  <c r="L22" i="2"/>
  <c r="L100" i="2"/>
  <c r="L331" i="2"/>
  <c r="L247" i="2"/>
  <c r="L300" i="2"/>
  <c r="L260" i="2"/>
  <c r="L317" i="2"/>
  <c r="L107" i="2"/>
  <c r="L184" i="2"/>
  <c r="L282" i="2"/>
  <c r="L325" i="2"/>
  <c r="L324" i="2"/>
  <c r="L160" i="2"/>
  <c r="L344" i="2"/>
  <c r="L124" i="2"/>
  <c r="L227" i="2"/>
  <c r="L327" i="2"/>
  <c r="L363" i="2"/>
  <c r="L127" i="2"/>
  <c r="K13" i="2"/>
  <c r="L323" i="2"/>
  <c r="L194" i="2"/>
  <c r="L39" i="2"/>
  <c r="L273" i="2"/>
  <c r="L66" i="2"/>
  <c r="L186" i="2"/>
  <c r="L181" i="2"/>
  <c r="L171" i="2"/>
  <c r="L76" i="2"/>
  <c r="L33" i="2"/>
  <c r="L298" i="2"/>
  <c r="L211" i="2"/>
  <c r="L302" i="2"/>
  <c r="L214" i="2"/>
  <c r="L37" i="2"/>
  <c r="L101" i="2"/>
  <c r="L118" i="2"/>
  <c r="L223" i="2"/>
  <c r="L185" i="2"/>
  <c r="L195" i="2"/>
  <c r="L307" i="2"/>
  <c r="L245" i="2"/>
  <c r="L234" i="2"/>
  <c r="L320" i="2"/>
  <c r="L169" i="2"/>
  <c r="L217" i="2"/>
  <c r="L369" i="2"/>
  <c r="L65" i="2"/>
  <c r="L226" i="2"/>
  <c r="L178" i="2"/>
  <c r="L72" i="2"/>
  <c r="L126" i="2"/>
  <c r="L99" i="2"/>
  <c r="L280" i="2"/>
  <c r="L337" i="2"/>
  <c r="L135" i="2"/>
  <c r="L367" i="2"/>
  <c r="L170" i="2"/>
  <c r="L155" i="2"/>
  <c r="L310" i="2"/>
  <c r="L276" i="2"/>
  <c r="L56" i="2"/>
  <c r="L206" i="2"/>
  <c r="L222" i="2"/>
  <c r="L103" i="2"/>
  <c r="L202" i="2"/>
  <c r="L366" i="2"/>
  <c r="L109" i="2"/>
  <c r="L55" i="2"/>
  <c r="L285" i="2"/>
  <c r="L62" i="2"/>
  <c r="L179" i="2"/>
  <c r="L286" i="2"/>
  <c r="L84" i="2"/>
  <c r="L364" i="2"/>
  <c r="L163" i="2"/>
  <c r="L213" i="2"/>
  <c r="L266" i="2"/>
  <c r="L348" i="2"/>
  <c r="L256" i="2"/>
  <c r="L303" i="2"/>
  <c r="L232" i="2"/>
  <c r="L168" i="2"/>
  <c r="L293" i="2"/>
  <c r="L275" i="2"/>
  <c r="L341" i="2"/>
  <c r="L136" i="2"/>
  <c r="L380" i="2"/>
  <c r="L14" i="2" s="1"/>
  <c r="L164" i="2"/>
  <c r="L334" i="2"/>
  <c r="L165" i="2"/>
  <c r="L373" i="2"/>
  <c r="L313" i="2"/>
  <c r="L249" i="2"/>
  <c r="L322" i="2"/>
  <c r="L156" i="2"/>
  <c r="L44" i="2"/>
  <c r="L27" i="2"/>
  <c r="L301" i="2"/>
  <c r="L377" i="2"/>
  <c r="L106" i="2"/>
  <c r="L162" i="2"/>
  <c r="L40" i="2"/>
  <c r="L47" i="2"/>
  <c r="AJ329" i="2"/>
  <c r="BH329" i="2"/>
  <c r="AV329" i="2"/>
  <c r="AV70" i="2"/>
  <c r="BH70" i="2"/>
  <c r="AJ70" i="2"/>
  <c r="AV126" i="2"/>
  <c r="BH126" i="2"/>
  <c r="AJ126" i="2"/>
  <c r="AV61" i="2"/>
  <c r="AJ61" i="2"/>
  <c r="BH61" i="2"/>
  <c r="BH107" i="2"/>
  <c r="AJ107" i="2"/>
  <c r="AV107" i="2"/>
  <c r="AV116" i="2"/>
  <c r="AJ116" i="2"/>
  <c r="BH116" i="2"/>
  <c r="BH256" i="2"/>
  <c r="AJ256" i="2"/>
  <c r="AV256" i="2"/>
  <c r="BH123" i="2"/>
  <c r="AJ123" i="2"/>
  <c r="AV123" i="2"/>
  <c r="AJ197" i="2"/>
  <c r="AV197" i="2"/>
  <c r="BH197" i="2"/>
  <c r="AV190" i="2"/>
  <c r="BH190" i="2"/>
  <c r="AJ190" i="2"/>
  <c r="BH316" i="2"/>
  <c r="AJ316" i="2"/>
  <c r="AV316" i="2"/>
  <c r="BH313" i="2"/>
  <c r="AJ313" i="2"/>
  <c r="AV313" i="2"/>
  <c r="AV365" i="2"/>
  <c r="AJ365" i="2"/>
  <c r="BH365" i="2"/>
  <c r="BH79" i="2"/>
  <c r="AJ79" i="2"/>
  <c r="AV79" i="2"/>
  <c r="AJ22" i="2"/>
  <c r="BH22" i="2"/>
  <c r="AV22" i="2"/>
  <c r="BH333" i="2"/>
  <c r="AJ333" i="2"/>
  <c r="AV333" i="2"/>
  <c r="AJ141" i="2"/>
  <c r="AV141" i="2"/>
  <c r="BH141" i="2"/>
  <c r="AJ89" i="2"/>
  <c r="AV89" i="2"/>
  <c r="BH89" i="2"/>
  <c r="AJ153" i="2"/>
  <c r="BH153" i="2"/>
  <c r="AV153" i="2"/>
  <c r="BH214" i="2"/>
  <c r="AJ214" i="2"/>
  <c r="AV214" i="2"/>
  <c r="BH271" i="2"/>
  <c r="AJ271" i="2"/>
  <c r="AV271" i="2"/>
  <c r="AJ257" i="2"/>
  <c r="AV257" i="2"/>
  <c r="BH257" i="2"/>
  <c r="BH178" i="2"/>
  <c r="AJ178" i="2"/>
  <c r="AV178" i="2"/>
  <c r="BH285" i="2"/>
  <c r="AV285" i="2"/>
  <c r="AJ285" i="2"/>
  <c r="AV334" i="2"/>
  <c r="AJ334" i="2"/>
  <c r="BH334" i="2"/>
  <c r="BH336" i="2"/>
  <c r="AJ336" i="2"/>
  <c r="AV336" i="2"/>
  <c r="AJ242" i="2"/>
  <c r="AV242" i="2"/>
  <c r="BH242" i="2"/>
  <c r="AJ37" i="2"/>
  <c r="AV37" i="2"/>
  <c r="BH37" i="2"/>
  <c r="BH110" i="2"/>
  <c r="AJ110" i="2"/>
  <c r="AV110" i="2"/>
  <c r="AV154" i="2"/>
  <c r="BH154" i="2"/>
  <c r="AJ154" i="2"/>
  <c r="AJ327" i="2"/>
  <c r="BH327" i="2"/>
  <c r="AV327" i="2"/>
  <c r="BH377" i="2"/>
  <c r="AJ377" i="2"/>
  <c r="AV377" i="2"/>
  <c r="AV71" i="2"/>
  <c r="BH71" i="2"/>
  <c r="AJ71" i="2"/>
  <c r="BH331" i="2"/>
  <c r="AJ331" i="2"/>
  <c r="AV331" i="2"/>
  <c r="BH66" i="2"/>
  <c r="AJ66" i="2"/>
  <c r="AV66" i="2"/>
  <c r="AV266" i="2"/>
  <c r="AJ266" i="2"/>
  <c r="BH266" i="2"/>
  <c r="BH112" i="2"/>
  <c r="AJ112" i="2"/>
  <c r="AV112" i="2"/>
  <c r="BH229" i="2"/>
  <c r="AJ229" i="2"/>
  <c r="AV229" i="2"/>
  <c r="BH43" i="2"/>
  <c r="AJ43" i="2"/>
  <c r="AV43" i="2"/>
  <c r="AV309" i="2"/>
  <c r="BH309" i="2"/>
  <c r="AJ309" i="2"/>
  <c r="AJ151" i="2"/>
  <c r="AV151" i="2"/>
  <c r="BH151" i="2"/>
  <c r="BH77" i="2"/>
  <c r="AV77" i="2"/>
  <c r="AJ77" i="2"/>
  <c r="BH364" i="2"/>
  <c r="AJ364" i="2"/>
  <c r="AV364" i="2"/>
  <c r="AV357" i="2"/>
  <c r="AJ357" i="2"/>
  <c r="BH357" i="2"/>
  <c r="L284" i="2"/>
  <c r="L218" i="2"/>
  <c r="L93" i="2"/>
  <c r="L98" i="2"/>
  <c r="L131" i="2"/>
  <c r="L58" i="2"/>
  <c r="L229" i="2"/>
  <c r="L271" i="2"/>
  <c r="L139" i="2"/>
  <c r="L78" i="2"/>
  <c r="L281" i="2"/>
  <c r="L42" i="2"/>
  <c r="L250" i="2"/>
  <c r="L258" i="2"/>
  <c r="L204" i="2"/>
  <c r="BH140" i="2"/>
  <c r="AV140" i="2"/>
  <c r="AJ140" i="2"/>
  <c r="AJ78" i="2"/>
  <c r="AV78" i="2"/>
  <c r="BH78" i="2"/>
  <c r="AJ176" i="2"/>
  <c r="AV176" i="2"/>
  <c r="BH176" i="2"/>
  <c r="BH234" i="2"/>
  <c r="AJ234" i="2"/>
  <c r="AV234" i="2"/>
  <c r="BH88" i="2"/>
  <c r="AV88" i="2"/>
  <c r="AJ88" i="2"/>
  <c r="BH63" i="2"/>
  <c r="AV63" i="2"/>
  <c r="AJ63" i="2"/>
  <c r="BH303" i="2"/>
  <c r="AV303" i="2"/>
  <c r="AJ303" i="2"/>
  <c r="BH318" i="2"/>
  <c r="AJ318" i="2"/>
  <c r="AV318" i="2"/>
  <c r="BH158" i="2"/>
  <c r="AJ158" i="2"/>
  <c r="AV158" i="2"/>
  <c r="AJ125" i="2"/>
  <c r="AV125" i="2"/>
  <c r="BH125" i="2"/>
  <c r="AV368" i="2"/>
  <c r="BH368" i="2"/>
  <c r="AJ368" i="2"/>
  <c r="AV40" i="2"/>
  <c r="AJ40" i="2"/>
  <c r="BH40" i="2"/>
  <c r="BH230" i="2"/>
  <c r="AJ230" i="2"/>
  <c r="AV230" i="2"/>
  <c r="BH191" i="2"/>
  <c r="AJ191" i="2"/>
  <c r="AV191" i="2"/>
  <c r="BH145" i="2"/>
  <c r="AJ145" i="2"/>
  <c r="AV145" i="2"/>
  <c r="BH211" i="2"/>
  <c r="AJ211" i="2"/>
  <c r="AV211" i="2"/>
  <c r="AJ374" i="2"/>
  <c r="AV374" i="2"/>
  <c r="BH374" i="2"/>
  <c r="AJ255" i="2"/>
  <c r="AV255" i="2"/>
  <c r="BH255" i="2"/>
  <c r="AV233" i="2"/>
  <c r="BH233" i="2"/>
  <c r="AJ233" i="2"/>
  <c r="BH298" i="2"/>
  <c r="AV298" i="2"/>
  <c r="AJ298" i="2"/>
  <c r="BH80" i="2"/>
  <c r="AV80" i="2"/>
  <c r="AJ80" i="2"/>
  <c r="BH94" i="2"/>
  <c r="AJ94" i="2"/>
  <c r="AV94" i="2"/>
  <c r="AV317" i="2"/>
  <c r="BH317" i="2"/>
  <c r="AJ317" i="2"/>
  <c r="AV98" i="2"/>
  <c r="AJ98" i="2"/>
  <c r="BH98" i="2"/>
  <c r="AJ47" i="2"/>
  <c r="BH47" i="2"/>
  <c r="AV47" i="2"/>
  <c r="AV160" i="2"/>
  <c r="BH160" i="2"/>
  <c r="AJ160" i="2"/>
  <c r="BH39" i="2"/>
  <c r="AJ39" i="2"/>
  <c r="AV39" i="2"/>
  <c r="AJ188" i="2"/>
  <c r="AV188" i="2"/>
  <c r="BH188" i="2"/>
  <c r="AV109" i="2"/>
  <c r="AJ109" i="2"/>
  <c r="BH109" i="2"/>
  <c r="AV287" i="2"/>
  <c r="AJ287" i="2"/>
  <c r="BH287" i="2"/>
  <c r="BH218" i="2"/>
  <c r="AJ218" i="2"/>
  <c r="AV218" i="2"/>
  <c r="AJ268" i="2"/>
  <c r="BH268" i="2"/>
  <c r="AV268" i="2"/>
  <c r="AJ301" i="2"/>
  <c r="BH301" i="2"/>
  <c r="AV301" i="2"/>
  <c r="BH339" i="2"/>
  <c r="AV339" i="2"/>
  <c r="AJ339" i="2"/>
  <c r="BH295" i="2"/>
  <c r="AV295" i="2"/>
  <c r="AJ295" i="2"/>
  <c r="BH108" i="2"/>
  <c r="AJ108" i="2"/>
  <c r="AV108" i="2"/>
  <c r="BH379" i="2"/>
  <c r="AJ379" i="2"/>
  <c r="AV379" i="2"/>
  <c r="BH41" i="2"/>
  <c r="AV41" i="2"/>
  <c r="AJ41" i="2"/>
  <c r="AV259" i="2"/>
  <c r="BH259" i="2"/>
  <c r="AJ259" i="2"/>
  <c r="BH38" i="2"/>
  <c r="AJ38" i="2"/>
  <c r="AV38" i="2"/>
  <c r="AJ358" i="2"/>
  <c r="AV358" i="2"/>
  <c r="BH358" i="2"/>
  <c r="AV267" i="2"/>
  <c r="BH267" i="2"/>
  <c r="AJ267" i="2"/>
  <c r="BH376" i="2"/>
  <c r="AV376" i="2"/>
  <c r="AJ376" i="2"/>
  <c r="AJ238" i="2"/>
  <c r="AV238" i="2"/>
  <c r="BH238" i="2"/>
  <c r="AV217" i="2"/>
  <c r="BH217" i="2"/>
  <c r="AJ217" i="2"/>
  <c r="AV345" i="2"/>
  <c r="AJ345" i="2"/>
  <c r="BH345" i="2"/>
  <c r="L278" i="2"/>
  <c r="L172" i="2"/>
  <c r="L379" i="2"/>
  <c r="L236" i="2"/>
  <c r="L177" i="2"/>
  <c r="L362" i="2"/>
  <c r="BH175" i="2"/>
  <c r="AJ175" i="2"/>
  <c r="AV175" i="2"/>
  <c r="AV352" i="2"/>
  <c r="BH352" i="2"/>
  <c r="AJ352" i="2"/>
  <c r="AV297" i="2"/>
  <c r="AJ297" i="2"/>
  <c r="BH297" i="2"/>
  <c r="BH356" i="2"/>
  <c r="AJ356" i="2"/>
  <c r="AV356" i="2"/>
  <c r="BH239" i="2"/>
  <c r="AJ239" i="2"/>
  <c r="AV239" i="2"/>
  <c r="AJ57" i="2"/>
  <c r="AV57" i="2"/>
  <c r="BH57" i="2"/>
  <c r="AJ105" i="2"/>
  <c r="AV105" i="2"/>
  <c r="BH105" i="2"/>
  <c r="AV157" i="2"/>
  <c r="BH157" i="2"/>
  <c r="AJ157" i="2"/>
  <c r="AV302" i="2"/>
  <c r="BH302" i="2"/>
  <c r="AJ302" i="2"/>
  <c r="BH127" i="2"/>
  <c r="AJ127" i="2"/>
  <c r="AV127" i="2"/>
  <c r="AJ187" i="2"/>
  <c r="AV187" i="2"/>
  <c r="BH187" i="2"/>
  <c r="BH245" i="2"/>
  <c r="AJ245" i="2"/>
  <c r="AV245" i="2"/>
  <c r="AV144" i="2"/>
  <c r="AJ144" i="2"/>
  <c r="BH144" i="2"/>
  <c r="BH296" i="2"/>
  <c r="AV296" i="2"/>
  <c r="AJ296" i="2"/>
  <c r="BH275" i="2"/>
  <c r="AJ275" i="2"/>
  <c r="AV275" i="2"/>
  <c r="BH86" i="2"/>
  <c r="AJ86" i="2"/>
  <c r="AV86" i="2"/>
  <c r="AV208" i="2"/>
  <c r="BH208" i="2"/>
  <c r="AJ208" i="2"/>
  <c r="AJ23" i="2"/>
  <c r="AV23" i="2"/>
  <c r="BH23" i="2"/>
  <c r="AV363" i="2"/>
  <c r="AJ363" i="2"/>
  <c r="BH363" i="2"/>
  <c r="BH56" i="2"/>
  <c r="AV56" i="2"/>
  <c r="AJ56" i="2"/>
  <c r="BH272" i="2"/>
  <c r="AJ272" i="2"/>
  <c r="AV272" i="2"/>
  <c r="BH194" i="2"/>
  <c r="AJ194" i="2"/>
  <c r="AV194" i="2"/>
  <c r="AV164" i="2"/>
  <c r="BH164" i="2"/>
  <c r="AJ164" i="2"/>
  <c r="AJ143" i="2"/>
  <c r="BH143" i="2"/>
  <c r="AV143" i="2"/>
  <c r="AJ335" i="2"/>
  <c r="BH335" i="2"/>
  <c r="AV335" i="2"/>
  <c r="AV281" i="2"/>
  <c r="AJ281" i="2"/>
  <c r="BH281" i="2"/>
  <c r="AJ252" i="2"/>
  <c r="AV252" i="2"/>
  <c r="BH252" i="2"/>
  <c r="AV166" i="2"/>
  <c r="BH166" i="2"/>
  <c r="AJ166" i="2"/>
  <c r="AV103" i="2"/>
  <c r="AJ103" i="2"/>
  <c r="BH103" i="2"/>
  <c r="AV362" i="2"/>
  <c r="AJ362" i="2"/>
  <c r="BH362" i="2"/>
  <c r="AV53" i="2"/>
  <c r="BH53" i="2"/>
  <c r="AJ53" i="2"/>
  <c r="AV306" i="2"/>
  <c r="BH306" i="2"/>
  <c r="AJ306" i="2"/>
  <c r="AJ367" i="2"/>
  <c r="BH367" i="2"/>
  <c r="AV367" i="2"/>
  <c r="AV277" i="2"/>
  <c r="BH277" i="2"/>
  <c r="AJ277" i="2"/>
  <c r="AV210" i="2"/>
  <c r="BH210" i="2"/>
  <c r="AJ210" i="2"/>
  <c r="BH343" i="2"/>
  <c r="AJ343" i="2"/>
  <c r="AV343" i="2"/>
  <c r="AJ332" i="2"/>
  <c r="AV332" i="2"/>
  <c r="BH332" i="2"/>
  <c r="AV189" i="2"/>
  <c r="AJ189" i="2"/>
  <c r="BH189" i="2"/>
  <c r="AJ34" i="2"/>
  <c r="AV34" i="2"/>
  <c r="BH34" i="2"/>
  <c r="BH346" i="2"/>
  <c r="AJ346" i="2"/>
  <c r="AV346" i="2"/>
  <c r="BH315" i="2"/>
  <c r="AJ315" i="2"/>
  <c r="AV315" i="2"/>
  <c r="AV213" i="2"/>
  <c r="BH213" i="2"/>
  <c r="AJ213" i="2"/>
  <c r="BH310" i="2"/>
  <c r="AJ310" i="2"/>
  <c r="AV310" i="2"/>
  <c r="AJ359" i="2"/>
  <c r="AV359" i="2"/>
  <c r="BH359" i="2"/>
  <c r="AV370" i="2"/>
  <c r="BH370" i="2"/>
  <c r="AJ370" i="2"/>
  <c r="AJ129" i="2"/>
  <c r="AV129" i="2"/>
  <c r="BH129" i="2"/>
  <c r="L339" i="2"/>
  <c r="L138" i="2"/>
  <c r="L365" i="2"/>
  <c r="L190" i="2"/>
  <c r="L149" i="2"/>
  <c r="L176" i="2"/>
  <c r="AJ193" i="2"/>
  <c r="AV193" i="2"/>
  <c r="BH193" i="2"/>
  <c r="AV83" i="2"/>
  <c r="AJ83" i="2"/>
  <c r="BH83" i="2"/>
  <c r="BH139" i="2"/>
  <c r="AJ139" i="2"/>
  <c r="AV139" i="2"/>
  <c r="AJ48" i="2"/>
  <c r="BH48" i="2"/>
  <c r="AV48" i="2"/>
  <c r="BH361" i="2"/>
  <c r="AJ361" i="2"/>
  <c r="AV361" i="2"/>
  <c r="BH251" i="2"/>
  <c r="AV251" i="2"/>
  <c r="AJ251" i="2"/>
  <c r="AJ221" i="2"/>
  <c r="BH221" i="2"/>
  <c r="AV221" i="2"/>
  <c r="BH101" i="2"/>
  <c r="AJ101" i="2"/>
  <c r="AV101" i="2"/>
  <c r="AV90" i="2"/>
  <c r="BH90" i="2"/>
  <c r="AJ90" i="2"/>
  <c r="BH338" i="2"/>
  <c r="AJ338" i="2"/>
  <c r="AV338" i="2"/>
  <c r="BH330" i="2"/>
  <c r="AJ330" i="2"/>
  <c r="AV330" i="2"/>
  <c r="AJ167" i="2"/>
  <c r="AV167" i="2"/>
  <c r="BH167" i="2"/>
  <c r="AV170" i="2"/>
  <c r="BH170" i="2"/>
  <c r="AJ170" i="2"/>
  <c r="AV138" i="2"/>
  <c r="AJ138" i="2"/>
  <c r="BH138" i="2"/>
  <c r="AV27" i="2"/>
  <c r="BH27" i="2"/>
  <c r="AJ27" i="2"/>
  <c r="AJ231" i="2"/>
  <c r="AV231" i="2"/>
  <c r="BH231" i="2"/>
  <c r="AV258" i="2"/>
  <c r="BH258" i="2"/>
  <c r="AJ258" i="2"/>
  <c r="AV228" i="2"/>
  <c r="AJ228" i="2"/>
  <c r="BH228" i="2"/>
  <c r="AV64" i="2"/>
  <c r="BH64" i="2"/>
  <c r="AJ64" i="2"/>
  <c r="BH294" i="2"/>
  <c r="AV294" i="2"/>
  <c r="AJ294" i="2"/>
  <c r="AV59" i="2"/>
  <c r="BH59" i="2"/>
  <c r="AJ59" i="2"/>
  <c r="AV312" i="2"/>
  <c r="AJ312" i="2"/>
  <c r="BH312" i="2"/>
  <c r="BH182" i="2"/>
  <c r="AJ182" i="2"/>
  <c r="AV182" i="2"/>
  <c r="AJ134" i="2"/>
  <c r="BH134" i="2"/>
  <c r="AV134" i="2"/>
  <c r="AJ147" i="2"/>
  <c r="AV147" i="2"/>
  <c r="BH147" i="2"/>
  <c r="AV26" i="2"/>
  <c r="AJ26" i="2"/>
  <c r="BH26" i="2"/>
  <c r="AV254" i="2"/>
  <c r="BH254" i="2"/>
  <c r="AJ254" i="2"/>
  <c r="AV200" i="2"/>
  <c r="AJ200" i="2"/>
  <c r="BH200" i="2"/>
  <c r="AV311" i="2"/>
  <c r="AJ311" i="2"/>
  <c r="BH311" i="2"/>
  <c r="AV205" i="2"/>
  <c r="AJ205" i="2"/>
  <c r="BH205" i="2"/>
  <c r="AJ324" i="2"/>
  <c r="AV324" i="2"/>
  <c r="BH324" i="2"/>
  <c r="AV273" i="2"/>
  <c r="AJ273" i="2"/>
  <c r="BH273" i="2"/>
  <c r="AV198" i="2"/>
  <c r="BH198" i="2"/>
  <c r="AJ198" i="2"/>
  <c r="AJ156" i="2"/>
  <c r="BH156" i="2"/>
  <c r="AV156" i="2"/>
  <c r="AJ249" i="2"/>
  <c r="BH249" i="2"/>
  <c r="AV249" i="2"/>
  <c r="AV36" i="2"/>
  <c r="BH36" i="2"/>
  <c r="AJ36" i="2"/>
  <c r="AJ50" i="2"/>
  <c r="AV50" i="2"/>
  <c r="BH50" i="2"/>
  <c r="AJ319" i="2"/>
  <c r="AV319" i="2"/>
  <c r="BH319" i="2"/>
  <c r="BH291" i="2"/>
  <c r="AV291" i="2"/>
  <c r="AJ291" i="2"/>
  <c r="BH209" i="2"/>
  <c r="AJ209" i="2"/>
  <c r="AV209" i="2"/>
  <c r="AV322" i="2"/>
  <c r="BH322" i="2"/>
  <c r="AJ322" i="2"/>
  <c r="BH260" i="2"/>
  <c r="AJ260" i="2"/>
  <c r="AV260" i="2"/>
  <c r="BH265" i="2"/>
  <c r="AJ265" i="2"/>
  <c r="AV265" i="2"/>
  <c r="AV148" i="2"/>
  <c r="BH148" i="2"/>
  <c r="AJ148" i="2"/>
  <c r="AV276" i="2"/>
  <c r="BH276" i="2"/>
  <c r="AJ276" i="2"/>
  <c r="Y19" i="2"/>
  <c r="AJ19" i="2"/>
  <c r="AV19" i="2"/>
  <c r="L26" i="2"/>
  <c r="L374" i="2"/>
  <c r="L50" i="2"/>
  <c r="L182" i="2"/>
  <c r="L212" i="2"/>
  <c r="L82" i="2"/>
  <c r="L239" i="2"/>
  <c r="L23" i="2"/>
  <c r="L111" i="2"/>
  <c r="L347" i="2"/>
  <c r="L261" i="2"/>
  <c r="L338" i="2"/>
  <c r="L357" i="2"/>
  <c r="L166" i="2"/>
  <c r="L283" i="2"/>
  <c r="L57" i="2"/>
  <c r="L157" i="2"/>
  <c r="L67" i="2"/>
  <c r="L183" i="2"/>
  <c r="L224" i="2"/>
  <c r="L116" i="2"/>
  <c r="L219" i="2"/>
  <c r="L89" i="2"/>
  <c r="L68" i="2"/>
  <c r="L192" i="2"/>
  <c r="L81" i="2"/>
  <c r="L288" i="2"/>
  <c r="BH33" i="2"/>
  <c r="AV33" i="2"/>
  <c r="AJ33" i="2"/>
  <c r="AV284" i="2"/>
  <c r="AJ284" i="2"/>
  <c r="BH284" i="2"/>
  <c r="AV87" i="2"/>
  <c r="BH87" i="2"/>
  <c r="AJ87" i="2"/>
  <c r="BH30" i="2"/>
  <c r="AJ30" i="2"/>
  <c r="AV30" i="2"/>
  <c r="AV122" i="2"/>
  <c r="BH122" i="2"/>
  <c r="AJ122" i="2"/>
  <c r="AJ270" i="2"/>
  <c r="AV270" i="2"/>
  <c r="BH270" i="2"/>
  <c r="BH215" i="2"/>
  <c r="AV215" i="2"/>
  <c r="AJ215" i="2"/>
  <c r="AV95" i="2"/>
  <c r="BH95" i="2"/>
  <c r="AJ95" i="2"/>
  <c r="AJ204" i="2"/>
  <c r="AV204" i="2"/>
  <c r="BH204" i="2"/>
  <c r="AV278" i="2"/>
  <c r="BH278" i="2"/>
  <c r="AJ278" i="2"/>
  <c r="BH279" i="2"/>
  <c r="AV279" i="2"/>
  <c r="AJ279" i="2"/>
  <c r="BH185" i="2"/>
  <c r="AV185" i="2"/>
  <c r="AJ185" i="2"/>
  <c r="AV380" i="2"/>
  <c r="BH380" i="2"/>
  <c r="AJ380" i="2"/>
  <c r="BH350" i="2"/>
  <c r="AJ350" i="2"/>
  <c r="AV350" i="2"/>
  <c r="AJ118" i="2"/>
  <c r="BH118" i="2"/>
  <c r="AV118" i="2"/>
  <c r="AJ353" i="2"/>
  <c r="BH353" i="2"/>
  <c r="AV353" i="2"/>
  <c r="AV142" i="2"/>
  <c r="BH142" i="2"/>
  <c r="AJ142" i="2"/>
  <c r="BH35" i="2"/>
  <c r="AJ35" i="2"/>
  <c r="AV35" i="2"/>
  <c r="AJ184" i="2"/>
  <c r="BH184" i="2"/>
  <c r="AV184" i="2"/>
  <c r="AV82" i="2"/>
  <c r="BH82" i="2"/>
  <c r="AJ82" i="2"/>
  <c r="BH269" i="2"/>
  <c r="AJ269" i="2"/>
  <c r="AV269" i="2"/>
  <c r="AV124" i="2"/>
  <c r="BH124" i="2"/>
  <c r="AJ124" i="2"/>
  <c r="AJ248" i="2"/>
  <c r="AV248" i="2"/>
  <c r="BH248" i="2"/>
  <c r="AJ250" i="2"/>
  <c r="AV250" i="2"/>
  <c r="BH250" i="2"/>
  <c r="AJ349" i="2"/>
  <c r="AV349" i="2"/>
  <c r="BH349" i="2"/>
  <c r="AV262" i="2"/>
  <c r="BH262" i="2"/>
  <c r="AJ262" i="2"/>
  <c r="AV308" i="2"/>
  <c r="BH308" i="2"/>
  <c r="AJ308" i="2"/>
  <c r="AJ337" i="2"/>
  <c r="AV337" i="2"/>
  <c r="BH337" i="2"/>
  <c r="BH206" i="2"/>
  <c r="AJ206" i="2"/>
  <c r="AV206" i="2"/>
  <c r="BH133" i="2"/>
  <c r="AJ133" i="2"/>
  <c r="AV133" i="2"/>
  <c r="AV81" i="2"/>
  <c r="BH81" i="2"/>
  <c r="AJ81" i="2"/>
  <c r="AV51" i="2"/>
  <c r="BH51" i="2"/>
  <c r="AJ51" i="2"/>
  <c r="BH235" i="2"/>
  <c r="AJ235" i="2"/>
  <c r="AV235" i="2"/>
  <c r="BH224" i="2"/>
  <c r="AV224" i="2"/>
  <c r="AJ224" i="2"/>
  <c r="AV342" i="2"/>
  <c r="BH342" i="2"/>
  <c r="AJ342" i="2"/>
  <c r="AV203" i="2"/>
  <c r="BH203" i="2"/>
  <c r="AJ203" i="2"/>
  <c r="AV264" i="2"/>
  <c r="BH264" i="2"/>
  <c r="AJ264" i="2"/>
  <c r="AV195" i="2"/>
  <c r="BH195" i="2"/>
  <c r="AJ195" i="2"/>
  <c r="BH99" i="2"/>
  <c r="AJ99" i="2"/>
  <c r="AV99" i="2"/>
  <c r="AV222" i="2"/>
  <c r="BH222" i="2"/>
  <c r="AJ222" i="2"/>
  <c r="AJ171" i="2"/>
  <c r="AV171" i="2"/>
  <c r="BH171" i="2"/>
  <c r="BH240" i="2"/>
  <c r="AJ240" i="2"/>
  <c r="AV240" i="2"/>
  <c r="BH100" i="2"/>
  <c r="AJ100" i="2"/>
  <c r="AV100" i="2"/>
  <c r="BH227" i="2"/>
  <c r="AJ227" i="2"/>
  <c r="AV227" i="2"/>
  <c r="AV292" i="2"/>
  <c r="BH292" i="2"/>
  <c r="AJ292" i="2"/>
  <c r="L114" i="2"/>
  <c r="L359" i="2"/>
  <c r="L102" i="2"/>
  <c r="L119" i="2"/>
  <c r="L371" i="2"/>
  <c r="L378" i="2"/>
  <c r="L86" i="2"/>
  <c r="L350" i="2"/>
  <c r="B32" i="1"/>
  <c r="B31" i="1"/>
  <c r="B35" i="1"/>
  <c r="B28" i="1"/>
  <c r="B29" i="1"/>
  <c r="B27" i="1"/>
  <c r="B34" i="1"/>
  <c r="B30" i="1"/>
  <c r="B33" i="1"/>
  <c r="B26" i="1"/>
  <c r="L268" i="2"/>
  <c r="L244" i="2"/>
  <c r="L134" i="2"/>
  <c r="L150" i="2"/>
  <c r="L79" i="2"/>
  <c r="L209" i="2"/>
  <c r="L147" i="2"/>
  <c r="L252" i="2"/>
  <c r="L336" i="2"/>
  <c r="AV150" i="2"/>
  <c r="AJ150" i="2"/>
  <c r="BH150" i="2"/>
  <c r="BH199" i="2"/>
  <c r="AJ199" i="2"/>
  <c r="AV199" i="2"/>
  <c r="BH161" i="2"/>
  <c r="AJ161" i="2"/>
  <c r="AV161" i="2"/>
  <c r="AJ137" i="2"/>
  <c r="AV137" i="2"/>
  <c r="BH137" i="2"/>
  <c r="AJ293" i="2"/>
  <c r="BH293" i="2"/>
  <c r="AV293" i="2"/>
  <c r="BH263" i="2"/>
  <c r="AJ263" i="2"/>
  <c r="AV263" i="2"/>
  <c r="AV325" i="2"/>
  <c r="AJ325" i="2"/>
  <c r="BH325" i="2"/>
  <c r="AJ328" i="2"/>
  <c r="AV328" i="2"/>
  <c r="BH328" i="2"/>
  <c r="AV366" i="2"/>
  <c r="BH366" i="2"/>
  <c r="AJ366" i="2"/>
  <c r="AJ323" i="2"/>
  <c r="AV323" i="2"/>
  <c r="BH323" i="2"/>
  <c r="AJ58" i="2"/>
  <c r="AV58" i="2"/>
  <c r="BH58" i="2"/>
  <c r="AV25" i="2"/>
  <c r="BH25" i="2"/>
  <c r="AJ25" i="2"/>
  <c r="AJ132" i="2"/>
  <c r="BH132" i="2"/>
  <c r="AV132" i="2"/>
  <c r="AJ168" i="2"/>
  <c r="BH168" i="2"/>
  <c r="AV168" i="2"/>
  <c r="AJ146" i="2"/>
  <c r="AV146" i="2"/>
  <c r="BH146" i="2"/>
  <c r="BH196" i="2"/>
  <c r="AV196" i="2"/>
  <c r="AJ196" i="2"/>
  <c r="BH55" i="2"/>
  <c r="AJ55" i="2"/>
  <c r="AV55" i="2"/>
  <c r="AJ232" i="2"/>
  <c r="AV232" i="2"/>
  <c r="BH232" i="2"/>
  <c r="AJ226" i="2"/>
  <c r="AV226" i="2"/>
  <c r="BH226" i="2"/>
  <c r="AJ283" i="2"/>
  <c r="AV283" i="2"/>
  <c r="BH283" i="2"/>
  <c r="AJ117" i="2"/>
  <c r="BH117" i="2"/>
  <c r="AV117" i="2"/>
  <c r="AV360" i="2"/>
  <c r="BH360" i="2"/>
  <c r="AJ360" i="2"/>
  <c r="BH32" i="2"/>
  <c r="AJ32" i="2"/>
  <c r="AV32" i="2"/>
  <c r="AV372" i="2"/>
  <c r="BH372" i="2"/>
  <c r="AJ372" i="2"/>
  <c r="BH183" i="2"/>
  <c r="AJ183" i="2"/>
  <c r="AV183" i="2"/>
  <c r="AV65" i="2"/>
  <c r="BH65" i="2"/>
  <c r="AJ65" i="2"/>
  <c r="BH113" i="2"/>
  <c r="AJ113" i="2"/>
  <c r="AV113" i="2"/>
  <c r="BH85" i="2"/>
  <c r="AV85" i="2"/>
  <c r="AJ85" i="2"/>
  <c r="BH307" i="2"/>
  <c r="AJ307" i="2"/>
  <c r="AV307" i="2"/>
  <c r="AV135" i="2"/>
  <c r="BH135" i="2"/>
  <c r="AJ135" i="2"/>
  <c r="AJ290" i="2"/>
  <c r="AV290" i="2"/>
  <c r="BH290" i="2"/>
  <c r="AJ261" i="2"/>
  <c r="AV261" i="2"/>
  <c r="BH261" i="2"/>
  <c r="AV181" i="2"/>
  <c r="BH181" i="2"/>
  <c r="AJ181" i="2"/>
  <c r="AJ104" i="2"/>
  <c r="BH104" i="2"/>
  <c r="AV104" i="2"/>
  <c r="BH207" i="2"/>
  <c r="AJ207" i="2"/>
  <c r="AV207" i="2"/>
  <c r="AJ149" i="2"/>
  <c r="BH149" i="2"/>
  <c r="AV149" i="2"/>
  <c r="AJ162" i="2"/>
  <c r="AV162" i="2"/>
  <c r="BH162" i="2"/>
  <c r="AJ340" i="2"/>
  <c r="BH340" i="2"/>
  <c r="AV340" i="2"/>
  <c r="AJ42" i="2"/>
  <c r="BH42" i="2"/>
  <c r="AV42" i="2"/>
  <c r="BH247" i="2"/>
  <c r="AJ247" i="2"/>
  <c r="AV247" i="2"/>
  <c r="AV115" i="2"/>
  <c r="BH115" i="2"/>
  <c r="AJ115" i="2"/>
  <c r="BH128" i="2"/>
  <c r="AJ128" i="2"/>
  <c r="AV128" i="2"/>
  <c r="AJ286" i="2"/>
  <c r="BH286" i="2"/>
  <c r="AV286" i="2"/>
  <c r="BH173" i="2"/>
  <c r="AJ173" i="2"/>
  <c r="AV173" i="2"/>
  <c r="AJ305" i="2"/>
  <c r="BH305" i="2"/>
  <c r="AV305" i="2"/>
  <c r="L108" i="2"/>
  <c r="L97" i="2"/>
  <c r="L60" i="2"/>
  <c r="L318" i="2"/>
  <c r="L267" i="2"/>
  <c r="L221" i="2"/>
  <c r="L129" i="2"/>
  <c r="L264" i="2"/>
  <c r="L141" i="2"/>
  <c r="L151" i="2"/>
  <c r="L241" i="2"/>
  <c r="L329" i="2"/>
  <c r="L262" i="2"/>
  <c r="L74" i="2"/>
  <c r="L314" i="2"/>
  <c r="L45" i="2"/>
  <c r="L142" i="2"/>
  <c r="L36" i="2"/>
  <c r="L122" i="2"/>
  <c r="L233" i="2"/>
  <c r="L112" i="2"/>
  <c r="L203" i="2"/>
  <c r="L263" i="2"/>
  <c r="L279" i="2"/>
  <c r="L355" i="2"/>
  <c r="L46" i="2"/>
  <c r="L375" i="2"/>
  <c r="L321" i="2"/>
  <c r="L200" i="2"/>
  <c r="L120" i="2"/>
  <c r="L356" i="2"/>
  <c r="L296" i="2"/>
  <c r="L90" i="2"/>
  <c r="L235" i="2"/>
  <c r="BH375" i="2"/>
  <c r="AV375" i="2"/>
  <c r="AJ375" i="2"/>
  <c r="BH225" i="2"/>
  <c r="AJ225" i="2"/>
  <c r="AV225" i="2"/>
  <c r="AV371" i="2"/>
  <c r="BH371" i="2"/>
  <c r="AJ371" i="2"/>
  <c r="AV341" i="2"/>
  <c r="BH341" i="2"/>
  <c r="AJ341" i="2"/>
  <c r="AV216" i="2"/>
  <c r="BH216" i="2"/>
  <c r="AJ216" i="2"/>
  <c r="AV31" i="2"/>
  <c r="BH31" i="2"/>
  <c r="AJ31" i="2"/>
  <c r="BH92" i="2"/>
  <c r="AV92" i="2"/>
  <c r="AJ92" i="2"/>
  <c r="AJ177" i="2"/>
  <c r="BH177" i="2"/>
  <c r="AV177" i="2"/>
  <c r="AJ280" i="2"/>
  <c r="BH280" i="2"/>
  <c r="AV280" i="2"/>
  <c r="AV120" i="2"/>
  <c r="BH120" i="2"/>
  <c r="AJ120" i="2"/>
  <c r="BH180" i="2"/>
  <c r="AJ180" i="2"/>
  <c r="AV180" i="2"/>
  <c r="AJ241" i="2"/>
  <c r="AV241" i="2"/>
  <c r="BH241" i="2"/>
  <c r="AV344" i="2"/>
  <c r="BH344" i="2"/>
  <c r="AJ344" i="2"/>
  <c r="BH289" i="2"/>
  <c r="AV289" i="2"/>
  <c r="AJ289" i="2"/>
  <c r="BH348" i="2"/>
  <c r="AJ348" i="2"/>
  <c r="AV348" i="2"/>
  <c r="AJ304" i="2"/>
  <c r="BH304" i="2"/>
  <c r="AV304" i="2"/>
  <c r="AV49" i="2"/>
  <c r="BH49" i="2"/>
  <c r="AJ49" i="2"/>
  <c r="AV378" i="2"/>
  <c r="BH378" i="2"/>
  <c r="AJ378" i="2"/>
  <c r="AV69" i="2"/>
  <c r="AJ69" i="2"/>
  <c r="BH69" i="2"/>
  <c r="BH369" i="2"/>
  <c r="AV369" i="2"/>
  <c r="AJ369" i="2"/>
  <c r="BH201" i="2"/>
  <c r="AJ201" i="2"/>
  <c r="AV201" i="2"/>
  <c r="BH97" i="2"/>
  <c r="AJ97" i="2"/>
  <c r="AV97" i="2"/>
  <c r="BH237" i="2"/>
  <c r="AJ237" i="2"/>
  <c r="AV237" i="2"/>
  <c r="BH136" i="2"/>
  <c r="AJ136" i="2"/>
  <c r="AV136" i="2"/>
  <c r="AJ288" i="2"/>
  <c r="BH288" i="2"/>
  <c r="AV288" i="2"/>
  <c r="AV179" i="2"/>
  <c r="BH179" i="2"/>
  <c r="AJ179" i="2"/>
  <c r="AV321" i="2"/>
  <c r="BH321" i="2"/>
  <c r="AJ321" i="2"/>
  <c r="AV202" i="2"/>
  <c r="BH202" i="2"/>
  <c r="AJ202" i="2"/>
  <c r="AV96" i="2"/>
  <c r="BH96" i="2"/>
  <c r="AJ96" i="2"/>
  <c r="AJ355" i="2"/>
  <c r="AV355" i="2"/>
  <c r="BH355" i="2"/>
  <c r="AV21" i="2"/>
  <c r="AJ21" i="2"/>
  <c r="AL21" i="2" s="1"/>
  <c r="BH21" i="2"/>
  <c r="BH326" i="2"/>
  <c r="AJ326" i="2"/>
  <c r="AV326" i="2"/>
  <c r="AV46" i="2"/>
  <c r="AJ46" i="2"/>
  <c r="BH46" i="2"/>
  <c r="AJ60" i="2"/>
  <c r="AV60" i="2"/>
  <c r="BH60" i="2"/>
  <c r="AV73" i="2"/>
  <c r="AJ73" i="2"/>
  <c r="BH73" i="2"/>
  <c r="BH314" i="2"/>
  <c r="AJ314" i="2"/>
  <c r="AV314" i="2"/>
  <c r="AV114" i="2"/>
  <c r="BH114" i="2"/>
  <c r="AJ114" i="2"/>
  <c r="AJ106" i="2"/>
  <c r="AV106" i="2"/>
  <c r="BH106" i="2"/>
  <c r="BH165" i="2"/>
  <c r="AJ165" i="2"/>
  <c r="AV165" i="2"/>
  <c r="AV119" i="2"/>
  <c r="AJ119" i="2"/>
  <c r="BH119" i="2"/>
  <c r="BH72" i="2"/>
  <c r="AJ72" i="2"/>
  <c r="AV72" i="2"/>
  <c r="AV76" i="2"/>
  <c r="BH76" i="2"/>
  <c r="AJ76" i="2"/>
  <c r="AV169" i="2"/>
  <c r="BH169" i="2"/>
  <c r="AJ169" i="2"/>
  <c r="AV74" i="2"/>
  <c r="BH74" i="2"/>
  <c r="AJ74" i="2"/>
  <c r="AV67" i="2"/>
  <c r="BH67" i="2"/>
  <c r="AJ67" i="2"/>
  <c r="L29" i="2"/>
  <c r="L159" i="2"/>
  <c r="L340" i="2"/>
  <c r="L225" i="2"/>
  <c r="L240" i="2"/>
  <c r="L41" i="2"/>
  <c r="L330" i="2"/>
  <c r="L173" i="2"/>
  <c r="L290" i="2"/>
  <c r="L69" i="2"/>
  <c r="L158" i="2"/>
  <c r="L96" i="2"/>
  <c r="L231" i="2"/>
  <c r="L105" i="2"/>
  <c r="L335" i="2"/>
  <c r="L54" i="2"/>
  <c r="L259" i="2"/>
  <c r="L145" i="2"/>
  <c r="L257" i="2"/>
  <c r="L198" i="2"/>
  <c r="L52" i="2"/>
  <c r="L144" i="2"/>
  <c r="L77" i="2"/>
  <c r="L80" i="2"/>
  <c r="L289" i="2"/>
  <c r="L188" i="2"/>
  <c r="L51" i="2"/>
  <c r="L295" i="2"/>
  <c r="L31" i="2"/>
  <c r="L146" i="2"/>
  <c r="L309" i="2"/>
  <c r="L132" i="2"/>
  <c r="L187" i="2"/>
  <c r="L117" i="2"/>
  <c r="L24" i="2"/>
  <c r="L315" i="2"/>
  <c r="BH186" i="2"/>
  <c r="AV186" i="2"/>
  <c r="AJ186" i="2"/>
  <c r="BH68" i="2"/>
  <c r="AV68" i="2"/>
  <c r="AJ68" i="2"/>
  <c r="AJ62" i="2"/>
  <c r="AV62" i="2"/>
  <c r="BH62" i="2"/>
  <c r="BH24" i="2"/>
  <c r="AJ24" i="2"/>
  <c r="AV24" i="2"/>
  <c r="BH274" i="2"/>
  <c r="AJ274" i="2"/>
  <c r="AV274" i="2"/>
  <c r="AJ244" i="2"/>
  <c r="AV244" i="2"/>
  <c r="BH244" i="2"/>
  <c r="AV174" i="2"/>
  <c r="BH174" i="2"/>
  <c r="AJ174" i="2"/>
  <c r="AJ91" i="2"/>
  <c r="AV91" i="2"/>
  <c r="BH91" i="2"/>
  <c r="AJ354" i="2"/>
  <c r="BH354" i="2"/>
  <c r="AV354" i="2"/>
  <c r="BH320" i="2"/>
  <c r="AJ320" i="2"/>
  <c r="AV320" i="2"/>
  <c r="BH246" i="2"/>
  <c r="AJ246" i="2"/>
  <c r="AV246" i="2"/>
  <c r="AV155" i="2"/>
  <c r="AJ155" i="2"/>
  <c r="BH155" i="2"/>
  <c r="AV163" i="2"/>
  <c r="BH163" i="2"/>
  <c r="AJ163" i="2"/>
  <c r="AJ45" i="2"/>
  <c r="BH45" i="2"/>
  <c r="AV45" i="2"/>
  <c r="BH28" i="2"/>
  <c r="AJ28" i="2"/>
  <c r="AV28" i="2"/>
  <c r="BH282" i="2"/>
  <c r="AV282" i="2"/>
  <c r="AJ282" i="2"/>
  <c r="AJ243" i="2"/>
  <c r="AV243" i="2"/>
  <c r="BH243" i="2"/>
  <c r="AJ131" i="2"/>
  <c r="AV131" i="2"/>
  <c r="BH131" i="2"/>
  <c r="BH93" i="2"/>
  <c r="AV93" i="2"/>
  <c r="AJ93" i="2"/>
  <c r="BH347" i="2"/>
  <c r="AV347" i="2"/>
  <c r="AJ347" i="2"/>
  <c r="AJ52" i="2"/>
  <c r="AV52" i="2"/>
  <c r="BH52" i="2"/>
  <c r="BH300" i="2"/>
  <c r="AJ300" i="2"/>
  <c r="AV300" i="2"/>
  <c r="BH159" i="2"/>
  <c r="AJ159" i="2"/>
  <c r="AV159" i="2"/>
  <c r="BH172" i="2"/>
  <c r="AV172" i="2"/>
  <c r="AJ172" i="2"/>
  <c r="AJ130" i="2"/>
  <c r="AV130" i="2"/>
  <c r="BH130" i="2"/>
  <c r="AJ44" i="2"/>
  <c r="BH44" i="2"/>
  <c r="AV44" i="2"/>
  <c r="BH223" i="2"/>
  <c r="AJ223" i="2"/>
  <c r="AV223" i="2"/>
  <c r="AJ236" i="2"/>
  <c r="AV236" i="2"/>
  <c r="BH236" i="2"/>
  <c r="AJ220" i="2"/>
  <c r="AV220" i="2"/>
  <c r="BH220" i="2"/>
  <c r="AJ29" i="2"/>
  <c r="BH29" i="2"/>
  <c r="AV29" i="2"/>
  <c r="AJ351" i="2"/>
  <c r="AV351" i="2"/>
  <c r="BH351" i="2"/>
  <c r="AV299" i="2"/>
  <c r="BH299" i="2"/>
  <c r="AJ299" i="2"/>
  <c r="BH152" i="2"/>
  <c r="AV152" i="2"/>
  <c r="AJ152" i="2"/>
  <c r="BH373" i="2"/>
  <c r="AJ373" i="2"/>
  <c r="AV373" i="2"/>
  <c r="AJ192" i="2"/>
  <c r="AV192" i="2"/>
  <c r="BH192" i="2"/>
  <c r="AV111" i="2"/>
  <c r="BH111" i="2"/>
  <c r="AJ111" i="2"/>
  <c r="BH253" i="2"/>
  <c r="AJ253" i="2"/>
  <c r="AV253" i="2"/>
  <c r="AV84" i="2"/>
  <c r="AJ84" i="2"/>
  <c r="BH84" i="2"/>
  <c r="BH75" i="2"/>
  <c r="AV75" i="2"/>
  <c r="AJ75" i="2"/>
  <c r="AJ102" i="2"/>
  <c r="AV102" i="2"/>
  <c r="BH102" i="2"/>
  <c r="AV54" i="2"/>
  <c r="BH54" i="2"/>
  <c r="AJ54" i="2"/>
  <c r="BH121" i="2"/>
  <c r="AJ121" i="2"/>
  <c r="AV121" i="2"/>
  <c r="BH219" i="2"/>
  <c r="AJ219" i="2"/>
  <c r="AV219" i="2"/>
  <c r="BH212" i="2"/>
  <c r="AJ212" i="2"/>
  <c r="AV212" i="2"/>
  <c r="L297" i="2"/>
  <c r="L328" i="2"/>
  <c r="L113" i="2"/>
  <c r="L370" i="2"/>
  <c r="L75" i="2"/>
  <c r="L91" i="2"/>
  <c r="L354" i="2"/>
  <c r="L351" i="2"/>
  <c r="L35" i="2"/>
  <c r="L251" i="2"/>
  <c r="L216" i="2"/>
  <c r="N37" i="2"/>
  <c r="N141" i="2"/>
  <c r="N271" i="2"/>
  <c r="N156" i="2"/>
  <c r="N247" i="2"/>
  <c r="N166" i="2"/>
  <c r="N22" i="2"/>
  <c r="N175" i="2"/>
  <c r="N198" i="2"/>
  <c r="N36" i="2"/>
  <c r="N199" i="2"/>
  <c r="N70" i="2"/>
  <c r="N301" i="2"/>
  <c r="N235" i="2"/>
  <c r="N120" i="2"/>
  <c r="N302" i="2"/>
  <c r="N372" i="2"/>
  <c r="N286" i="2"/>
  <c r="N151" i="2"/>
  <c r="N79" i="2"/>
  <c r="N92" i="2"/>
  <c r="N80" i="2"/>
  <c r="N319" i="2"/>
  <c r="N300" i="2"/>
  <c r="N59" i="2"/>
  <c r="N307" i="2"/>
  <c r="N355" i="2"/>
  <c r="N188" i="2"/>
  <c r="N63" i="2"/>
  <c r="N348" i="2"/>
  <c r="N96" i="2"/>
  <c r="N218" i="2"/>
  <c r="N57" i="2"/>
  <c r="N244" i="2"/>
  <c r="N124" i="2"/>
  <c r="N77" i="2"/>
  <c r="N98" i="2"/>
  <c r="N43" i="2"/>
  <c r="N324" i="2"/>
  <c r="N123" i="2"/>
  <c r="N370" i="2"/>
  <c r="N323" i="2"/>
  <c r="N330" i="2"/>
  <c r="N28" i="2"/>
  <c r="N69" i="2"/>
  <c r="N126" i="2"/>
  <c r="N82" i="2"/>
  <c r="N194" i="2"/>
  <c r="N73" i="2"/>
  <c r="N225" i="2"/>
  <c r="N25" i="2"/>
  <c r="N309" i="2"/>
  <c r="N116" i="2"/>
  <c r="N276" i="2"/>
  <c r="N161" i="2"/>
  <c r="N179" i="2"/>
  <c r="N356" i="2"/>
  <c r="N203" i="2"/>
  <c r="N339" i="2"/>
  <c r="N87" i="2"/>
  <c r="N170" i="2"/>
  <c r="N260" i="2"/>
  <c r="N195" i="2"/>
  <c r="N277" i="2"/>
  <c r="N380" i="2"/>
  <c r="N13" i="2" s="1"/>
  <c r="N182" i="2"/>
  <c r="N62" i="2"/>
  <c r="N149" i="2"/>
  <c r="N58" i="2"/>
  <c r="N177" i="2"/>
  <c r="N211" i="2"/>
  <c r="N164" i="2"/>
  <c r="N33" i="2"/>
  <c r="N351" i="2"/>
  <c r="N202" i="2"/>
  <c r="N109" i="2"/>
  <c r="N272" i="2"/>
  <c r="N152" i="2"/>
  <c r="N145" i="2"/>
  <c r="N347" i="2"/>
  <c r="N64" i="2"/>
  <c r="N27" i="2"/>
  <c r="N191" i="2"/>
  <c r="N313" i="2"/>
  <c r="N361" i="2"/>
  <c r="N48" i="2"/>
  <c r="N331" i="2"/>
  <c r="N238" i="2"/>
  <c r="N312" i="2"/>
  <c r="N183" i="2"/>
  <c r="N95" i="2"/>
  <c r="N144" i="2"/>
  <c r="N169" i="2"/>
  <c r="N163" i="2"/>
  <c r="N360" i="2"/>
  <c r="N329" i="2"/>
  <c r="N278" i="2"/>
  <c r="N242" i="2"/>
  <c r="N112" i="2"/>
  <c r="N362" i="2"/>
  <c r="N263" i="2"/>
  <c r="N299" i="2"/>
  <c r="N52" i="2"/>
  <c r="N85" i="2"/>
  <c r="N84" i="2"/>
  <c r="N55" i="2"/>
  <c r="N67" i="2"/>
  <c r="N158" i="2"/>
  <c r="N146" i="2"/>
  <c r="N111" i="2"/>
  <c r="N378" i="2"/>
  <c r="N305" i="2"/>
  <c r="N139" i="2"/>
  <c r="N337" i="2"/>
  <c r="N258" i="2"/>
  <c r="N221" i="2"/>
  <c r="N155" i="2"/>
  <c r="N108" i="2"/>
  <c r="N140" i="2"/>
  <c r="N93" i="2"/>
  <c r="N223" i="2"/>
  <c r="N226" i="2"/>
  <c r="N66" i="2"/>
  <c r="N256" i="2"/>
  <c r="N262" i="2"/>
  <c r="N298" i="2"/>
  <c r="N287" i="2"/>
  <c r="N248" i="2"/>
  <c r="N91" i="2"/>
  <c r="N297" i="2"/>
  <c r="N44" i="2"/>
  <c r="N176" i="2"/>
  <c r="N335" i="2"/>
  <c r="N296" i="2"/>
  <c r="N243" i="2"/>
  <c r="N75" i="2"/>
  <c r="N317" i="2"/>
  <c r="N110" i="2"/>
  <c r="N197" i="2"/>
  <c r="N288" i="2"/>
  <c r="N364" i="2"/>
  <c r="N127" i="2"/>
  <c r="N41" i="2"/>
  <c r="N367" i="2"/>
  <c r="N282" i="2"/>
  <c r="N366" i="2"/>
  <c r="N322" i="2"/>
  <c r="N275" i="2"/>
  <c r="N308" i="2"/>
  <c r="N193" i="2"/>
  <c r="N78" i="2"/>
  <c r="N29" i="2"/>
  <c r="N274" i="2"/>
  <c r="N227" i="2"/>
  <c r="N74" i="2"/>
  <c r="N68" i="2"/>
  <c r="N328" i="2"/>
  <c r="N184" i="2"/>
  <c r="N306" i="2"/>
  <c r="N106" i="2"/>
  <c r="N200" i="2"/>
  <c r="N374" i="2"/>
  <c r="N336" i="2"/>
  <c r="N171" i="2"/>
  <c r="N377" i="2"/>
  <c r="N338" i="2"/>
  <c r="N118" i="2"/>
  <c r="N129" i="2"/>
  <c r="N90" i="2"/>
  <c r="N321" i="2"/>
  <c r="N214" i="2"/>
  <c r="N232" i="2"/>
  <c r="N231" i="2"/>
  <c r="N326" i="2"/>
  <c r="N180" i="2"/>
  <c r="N94" i="2"/>
  <c r="N379" i="2"/>
  <c r="N333" i="2"/>
  <c r="N100" i="2"/>
  <c r="N206" i="2"/>
  <c r="N224" i="2"/>
  <c r="N26" i="2"/>
  <c r="N371" i="2"/>
  <c r="N332" i="2"/>
  <c r="N259" i="2"/>
  <c r="N105" i="2"/>
  <c r="N162" i="2"/>
  <c r="N215" i="2"/>
  <c r="N134" i="2"/>
  <c r="N168" i="2"/>
  <c r="N310" i="2"/>
  <c r="N217" i="2"/>
  <c r="N285" i="2"/>
  <c r="N230" i="2"/>
  <c r="N375" i="2"/>
  <c r="N131" i="2"/>
  <c r="N207" i="2"/>
  <c r="N249" i="2"/>
  <c r="N334" i="2"/>
  <c r="N167" i="2"/>
  <c r="N357" i="2"/>
  <c r="N318" i="2"/>
  <c r="N240" i="2"/>
  <c r="N42" i="2"/>
  <c r="N270" i="2"/>
  <c r="N320" i="2"/>
  <c r="N38" i="2"/>
  <c r="N352" i="2"/>
  <c r="N51" i="2"/>
  <c r="N341" i="2"/>
  <c r="N265" i="2"/>
  <c r="N250" i="2"/>
  <c r="N190" i="2"/>
  <c r="N101" i="2"/>
  <c r="N315" i="2"/>
  <c r="N192" i="2"/>
  <c r="N132" i="2"/>
  <c r="N133" i="2"/>
  <c r="N233" i="2"/>
  <c r="N104" i="2"/>
  <c r="N343" i="2"/>
  <c r="N267" i="2"/>
  <c r="N40" i="2"/>
  <c r="N185" i="2"/>
  <c r="N279" i="2"/>
  <c r="N54" i="2"/>
  <c r="N295" i="2"/>
  <c r="N56" i="2"/>
  <c r="N23" i="2"/>
  <c r="N289" i="2"/>
  <c r="N363" i="2"/>
  <c r="N173" i="2"/>
  <c r="N143" i="2"/>
  <c r="N273" i="2"/>
  <c r="N290" i="2"/>
  <c r="N344" i="2"/>
  <c r="N86" i="2"/>
  <c r="N376" i="2"/>
  <c r="N314" i="2"/>
  <c r="N31" i="2"/>
  <c r="N159" i="2"/>
  <c r="N281" i="2"/>
  <c r="N349" i="2"/>
  <c r="N99" i="2"/>
  <c r="N346" i="2"/>
  <c r="N47" i="2"/>
  <c r="N178" i="2"/>
  <c r="N304" i="2"/>
  <c r="N157" i="2"/>
  <c r="N39" i="2"/>
  <c r="N128" i="2"/>
  <c r="N89" i="2"/>
  <c r="N229" i="2"/>
  <c r="N76" i="2"/>
  <c r="N222" i="2"/>
  <c r="N117" i="2"/>
  <c r="N114" i="2"/>
  <c r="N220" i="2"/>
  <c r="N350" i="2"/>
  <c r="N196" i="2"/>
  <c r="N148" i="2"/>
  <c r="N261" i="2"/>
  <c r="N354" i="2"/>
  <c r="N239" i="2"/>
  <c r="N234" i="2"/>
  <c r="N65" i="2"/>
  <c r="N228" i="2"/>
  <c r="N181" i="2"/>
  <c r="N150" i="2"/>
  <c r="N122" i="2"/>
  <c r="N358" i="2"/>
  <c r="N24" i="2"/>
  <c r="N266" i="2"/>
  <c r="N219" i="2"/>
  <c r="N292" i="2"/>
  <c r="N136" i="2"/>
  <c r="N46" i="2"/>
  <c r="N359" i="2"/>
  <c r="N130" i="2"/>
  <c r="N49" i="2"/>
  <c r="N369" i="2"/>
  <c r="N237" i="2"/>
  <c r="N81" i="2"/>
  <c r="N236" i="2"/>
  <c r="N83" i="2"/>
  <c r="N189" i="2"/>
  <c r="N107" i="2"/>
  <c r="N30" i="2"/>
  <c r="N303" i="2"/>
  <c r="N268" i="2"/>
  <c r="N153" i="2"/>
  <c r="N254" i="2"/>
  <c r="N71" i="2"/>
  <c r="N34" i="2"/>
  <c r="N154" i="2"/>
  <c r="N102" i="2"/>
  <c r="N201" i="2"/>
  <c r="N294" i="2"/>
  <c r="N186" i="2"/>
  <c r="N103" i="2"/>
  <c r="N187" i="2"/>
  <c r="N113" i="2"/>
  <c r="N311" i="2"/>
  <c r="N213" i="2"/>
  <c r="N137" i="2"/>
  <c r="N45" i="2"/>
  <c r="N252" i="2"/>
  <c r="N373" i="2"/>
  <c r="N293" i="2"/>
  <c r="N345" i="2"/>
  <c r="N21" i="2"/>
  <c r="N205" i="2"/>
  <c r="N32" i="2"/>
  <c r="N353" i="2"/>
  <c r="N245" i="2"/>
  <c r="N125" i="2"/>
  <c r="N142" i="2"/>
  <c r="N50" i="2"/>
  <c r="N246" i="2"/>
  <c r="N97" i="2"/>
  <c r="N340" i="2"/>
  <c r="N147" i="2"/>
  <c r="N172" i="2"/>
  <c r="N135" i="2"/>
  <c r="N368" i="2"/>
  <c r="N138" i="2"/>
  <c r="N255" i="2"/>
  <c r="N216" i="2"/>
  <c r="N88" i="2"/>
  <c r="N342" i="2"/>
  <c r="N283" i="2"/>
  <c r="N160" i="2"/>
  <c r="N316" i="2"/>
  <c r="N209" i="2"/>
  <c r="N269" i="2"/>
  <c r="N115" i="2"/>
  <c r="N119" i="2"/>
  <c r="N241" i="2"/>
  <c r="N121" i="2"/>
  <c r="N280" i="2"/>
  <c r="N61" i="2"/>
  <c r="N35" i="2"/>
  <c r="N60" i="2"/>
  <c r="N53" i="2"/>
  <c r="N253" i="2"/>
  <c r="N264" i="2"/>
  <c r="N325" i="2"/>
  <c r="N174" i="2"/>
  <c r="N212" i="2"/>
  <c r="N165" i="2"/>
  <c r="N257" i="2"/>
  <c r="N284" i="2"/>
  <c r="N291" i="2"/>
  <c r="N365" i="2"/>
  <c r="N210" i="2"/>
  <c r="N251" i="2"/>
  <c r="N327" i="2"/>
  <c r="N204" i="2"/>
  <c r="N72" i="2"/>
  <c r="N208" i="2"/>
  <c r="M112" i="2" l="1"/>
  <c r="M271" i="2"/>
  <c r="M71" i="2"/>
  <c r="M257" i="2"/>
  <c r="M110" i="2"/>
  <c r="M107" i="2"/>
  <c r="M294" i="2"/>
  <c r="M367" i="2"/>
  <c r="M301" i="2"/>
  <c r="M47" i="2"/>
  <c r="M335" i="2"/>
  <c r="M56" i="2"/>
  <c r="M298" i="2"/>
  <c r="M116" i="2"/>
  <c r="M274" i="2"/>
  <c r="M214" i="2"/>
  <c r="M313" i="2"/>
  <c r="L13" i="2"/>
  <c r="M225" i="2"/>
  <c r="M307" i="2"/>
  <c r="M100" i="2"/>
  <c r="M260" i="2"/>
  <c r="M338" i="2"/>
  <c r="M127" i="2"/>
  <c r="M364" i="2"/>
  <c r="M66" i="2"/>
  <c r="M153" i="2"/>
  <c r="M316" i="2"/>
  <c r="M92" i="2"/>
  <c r="M87" i="2"/>
  <c r="M291" i="2"/>
  <c r="M324" i="2"/>
  <c r="M213" i="2"/>
  <c r="M34" i="2"/>
  <c r="M343" i="2"/>
  <c r="M267" i="2"/>
  <c r="M108" i="2"/>
  <c r="M160" i="2"/>
  <c r="M303" i="2"/>
  <c r="M234" i="2"/>
  <c r="M102" i="2"/>
  <c r="M91" i="2"/>
  <c r="M74" i="2"/>
  <c r="M202" i="2"/>
  <c r="M341" i="2"/>
  <c r="M283" i="2"/>
  <c r="M137" i="2"/>
  <c r="M292" i="2"/>
  <c r="M264" i="2"/>
  <c r="M380" i="2"/>
  <c r="M14" i="2" s="1"/>
  <c r="M122" i="2"/>
  <c r="M194" i="2"/>
  <c r="M94" i="2"/>
  <c r="M190" i="2"/>
  <c r="M73" i="2"/>
  <c r="M379" i="2"/>
  <c r="M233" i="2"/>
  <c r="M230" i="2"/>
  <c r="M368" i="2"/>
  <c r="M329" i="2"/>
  <c r="M347" i="2"/>
  <c r="M354" i="2"/>
  <c r="M305" i="2"/>
  <c r="M117" i="2"/>
  <c r="M196" i="2"/>
  <c r="M132" i="2"/>
  <c r="M293" i="2"/>
  <c r="M184" i="2"/>
  <c r="M156" i="2"/>
  <c r="M273" i="2"/>
  <c r="M98" i="2"/>
  <c r="M80" i="2"/>
  <c r="M88" i="2"/>
  <c r="M50" i="2"/>
  <c r="M306" i="2"/>
  <c r="M157" i="2"/>
  <c r="M37" i="2"/>
  <c r="M111" i="2"/>
  <c r="M152" i="2"/>
  <c r="M29" i="2"/>
  <c r="M300" i="2"/>
  <c r="M45" i="2"/>
  <c r="M155" i="2"/>
  <c r="M186" i="2"/>
  <c r="M67" i="2"/>
  <c r="M165" i="2"/>
  <c r="M114" i="2"/>
  <c r="M60" i="2"/>
  <c r="M96" i="2"/>
  <c r="M237" i="2"/>
  <c r="M348" i="2"/>
  <c r="M128" i="2"/>
  <c r="M104" i="2"/>
  <c r="M199" i="2"/>
  <c r="M353" i="2"/>
  <c r="M311" i="2"/>
  <c r="M103" i="2"/>
  <c r="M144" i="2"/>
  <c r="M357" i="2"/>
  <c r="M236" i="2"/>
  <c r="M332" i="2"/>
  <c r="M334" i="2"/>
  <c r="M174" i="2"/>
  <c r="M270" i="2"/>
  <c r="M192" i="2"/>
  <c r="M62" i="2"/>
  <c r="M72" i="2"/>
  <c r="M241" i="2"/>
  <c r="M173" i="2"/>
  <c r="M290" i="2"/>
  <c r="M65" i="2"/>
  <c r="M146" i="2"/>
  <c r="M240" i="2"/>
  <c r="M222" i="2"/>
  <c r="M51" i="2"/>
  <c r="M35" i="2"/>
  <c r="M95" i="2"/>
  <c r="M27" i="2"/>
  <c r="M167" i="2"/>
  <c r="M359" i="2"/>
  <c r="M315" i="2"/>
  <c r="M53" i="2"/>
  <c r="M164" i="2"/>
  <c r="M175" i="2"/>
  <c r="M158" i="2"/>
  <c r="M377" i="2"/>
  <c r="M333" i="2"/>
  <c r="M123" i="2"/>
  <c r="M172" i="2"/>
  <c r="M282" i="2"/>
  <c r="M375" i="2"/>
  <c r="M85" i="2"/>
  <c r="M325" i="2"/>
  <c r="M224" i="2"/>
  <c r="M118" i="2"/>
  <c r="M140" i="2"/>
  <c r="M285" i="2"/>
  <c r="M261" i="2"/>
  <c r="M142" i="2"/>
  <c r="M121" i="2"/>
  <c r="M180" i="2"/>
  <c r="M263" i="2"/>
  <c r="M227" i="2"/>
  <c r="M30" i="2"/>
  <c r="M265" i="2"/>
  <c r="M330" i="2"/>
  <c r="M139" i="2"/>
  <c r="M310" i="2"/>
  <c r="M331" i="2"/>
  <c r="M336" i="2"/>
  <c r="M328" i="2"/>
  <c r="M373" i="2"/>
  <c r="M320" i="2"/>
  <c r="M159" i="2"/>
  <c r="M131" i="2"/>
  <c r="M28" i="2"/>
  <c r="M163" i="2"/>
  <c r="M68" i="2"/>
  <c r="M326" i="2"/>
  <c r="M136" i="2"/>
  <c r="M304" i="2"/>
  <c r="M177" i="2"/>
  <c r="M31" i="2"/>
  <c r="M286" i="2"/>
  <c r="M115" i="2"/>
  <c r="M207" i="2"/>
  <c r="M181" i="2"/>
  <c r="M113" i="2"/>
  <c r="M366" i="2"/>
  <c r="M161" i="2"/>
  <c r="M81" i="2"/>
  <c r="M337" i="2"/>
  <c r="M185" i="2"/>
  <c r="M205" i="2"/>
  <c r="M134" i="2"/>
  <c r="M312" i="2"/>
  <c r="M138" i="2"/>
  <c r="M252" i="2"/>
  <c r="M143" i="2"/>
  <c r="M187" i="2"/>
  <c r="M345" i="2"/>
  <c r="M287" i="2"/>
  <c r="M176" i="2"/>
  <c r="M77" i="2"/>
  <c r="M327" i="2"/>
  <c r="M89" i="2"/>
  <c r="M22" i="2"/>
  <c r="M84" i="2"/>
  <c r="M93" i="2"/>
  <c r="M21" i="2"/>
  <c r="M288" i="2"/>
  <c r="M369" i="2"/>
  <c r="M280" i="2"/>
  <c r="M149" i="2"/>
  <c r="M253" i="2"/>
  <c r="M97" i="2"/>
  <c r="M183" i="2"/>
  <c r="M55" i="2"/>
  <c r="M99" i="2"/>
  <c r="M148" i="2"/>
  <c r="M36" i="2"/>
  <c r="M200" i="2"/>
  <c r="M147" i="2"/>
  <c r="M193" i="2"/>
  <c r="M166" i="2"/>
  <c r="M238" i="2"/>
  <c r="M259" i="2"/>
  <c r="M188" i="2"/>
  <c r="M317" i="2"/>
  <c r="M154" i="2"/>
  <c r="M242" i="2"/>
  <c r="M299" i="2"/>
  <c r="M220" i="2"/>
  <c r="M44" i="2"/>
  <c r="M52" i="2"/>
  <c r="M106" i="2"/>
  <c r="M46" i="2"/>
  <c r="M355" i="2"/>
  <c r="M49" i="2"/>
  <c r="M289" i="2"/>
  <c r="M340" i="2"/>
  <c r="M168" i="2"/>
  <c r="M25" i="2"/>
  <c r="M262" i="2"/>
  <c r="M248" i="2"/>
  <c r="M278" i="2"/>
  <c r="M215" i="2"/>
  <c r="M284" i="2"/>
  <c r="M322" i="2"/>
  <c r="M319" i="2"/>
  <c r="M249" i="2"/>
  <c r="M198" i="2"/>
  <c r="M258" i="2"/>
  <c r="M90" i="2"/>
  <c r="M251" i="2"/>
  <c r="M129" i="2"/>
  <c r="M208" i="2"/>
  <c r="M296" i="2"/>
  <c r="M302" i="2"/>
  <c r="M57" i="2"/>
  <c r="M358" i="2"/>
  <c r="M374" i="2"/>
  <c r="M191" i="2"/>
  <c r="M40" i="2"/>
  <c r="M126" i="2"/>
  <c r="M150" i="2"/>
  <c r="M235" i="2"/>
  <c r="M209" i="2"/>
  <c r="M101" i="2"/>
  <c r="M346" i="2"/>
  <c r="M189" i="2"/>
  <c r="M362" i="2"/>
  <c r="M86" i="2"/>
  <c r="AX21" i="2"/>
  <c r="C21" i="2" s="1"/>
  <c r="M41" i="2"/>
  <c r="M39" i="2"/>
  <c r="M63" i="2"/>
  <c r="M309" i="2"/>
  <c r="M212" i="2"/>
  <c r="M75" i="2"/>
  <c r="M351" i="2"/>
  <c r="M24" i="2"/>
  <c r="M169" i="2"/>
  <c r="M321" i="2"/>
  <c r="M201" i="2"/>
  <c r="M69" i="2"/>
  <c r="M371" i="2"/>
  <c r="M247" i="2"/>
  <c r="M135" i="2"/>
  <c r="M360" i="2"/>
  <c r="M226" i="2"/>
  <c r="M58" i="2"/>
  <c r="M171" i="2"/>
  <c r="M203" i="2"/>
  <c r="M133" i="2"/>
  <c r="M349" i="2"/>
  <c r="M82" i="2"/>
  <c r="M350" i="2"/>
  <c r="M204" i="2"/>
  <c r="M33" i="2"/>
  <c r="M254" i="2"/>
  <c r="M64" i="2"/>
  <c r="M231" i="2"/>
  <c r="M361" i="2"/>
  <c r="M210" i="2"/>
  <c r="M272" i="2"/>
  <c r="M363" i="2"/>
  <c r="M239" i="2"/>
  <c r="M297" i="2"/>
  <c r="M376" i="2"/>
  <c r="M38" i="2"/>
  <c r="M295" i="2"/>
  <c r="M268" i="2"/>
  <c r="M211" i="2"/>
  <c r="M318" i="2"/>
  <c r="M43" i="2"/>
  <c r="M178" i="2"/>
  <c r="M365" i="2"/>
  <c r="M256" i="2"/>
  <c r="M119" i="2"/>
  <c r="M70" i="2"/>
  <c r="M130" i="2"/>
  <c r="M243" i="2"/>
  <c r="M344" i="2"/>
  <c r="M216" i="2"/>
  <c r="M162" i="2"/>
  <c r="M372" i="2"/>
  <c r="M195" i="2"/>
  <c r="M124" i="2"/>
  <c r="M279" i="2"/>
  <c r="M276" i="2"/>
  <c r="M182" i="2"/>
  <c r="M59" i="2"/>
  <c r="M170" i="2"/>
  <c r="M221" i="2"/>
  <c r="M370" i="2"/>
  <c r="M23" i="2"/>
  <c r="M275" i="2"/>
  <c r="M219" i="2"/>
  <c r="M54" i="2"/>
  <c r="M223" i="2"/>
  <c r="M246" i="2"/>
  <c r="M244" i="2"/>
  <c r="M76" i="2"/>
  <c r="M314" i="2"/>
  <c r="M179" i="2"/>
  <c r="M378" i="2"/>
  <c r="M120" i="2"/>
  <c r="M42" i="2"/>
  <c r="M32" i="2"/>
  <c r="M232" i="2"/>
  <c r="M323" i="2"/>
  <c r="M342" i="2"/>
  <c r="M206" i="2"/>
  <c r="M308" i="2"/>
  <c r="M250" i="2"/>
  <c r="M269" i="2"/>
  <c r="M26" i="2"/>
  <c r="M228" i="2"/>
  <c r="M48" i="2"/>
  <c r="M83" i="2"/>
  <c r="M277" i="2"/>
  <c r="M281" i="2"/>
  <c r="M245" i="2"/>
  <c r="M105" i="2"/>
  <c r="M356" i="2"/>
  <c r="M352" i="2"/>
  <c r="M217" i="2"/>
  <c r="M339" i="2"/>
  <c r="M218" i="2"/>
  <c r="M109" i="2"/>
  <c r="M255" i="2"/>
  <c r="M145" i="2"/>
  <c r="M125" i="2"/>
  <c r="M78" i="2"/>
  <c r="M151" i="2"/>
  <c r="M229" i="2"/>
  <c r="M266" i="2"/>
  <c r="M141" i="2"/>
  <c r="M79" i="2"/>
  <c r="M197" i="2"/>
  <c r="M61" i="2"/>
  <c r="N14" i="2"/>
  <c r="AZ21" i="2" l="1"/>
  <c r="M13" i="2"/>
  <c r="BD21" i="2"/>
  <c r="I21" i="2" s="1"/>
  <c r="U21" i="2" s="1"/>
  <c r="AF22" i="2" s="1"/>
  <c r="AR22" i="2" s="1"/>
  <c r="BA21" i="2" l="1"/>
  <c r="F21" i="2" s="1"/>
  <c r="R21" i="2" s="1"/>
  <c r="AC22" i="2" s="1"/>
  <c r="AO22" i="2" s="1"/>
  <c r="E21" i="2"/>
  <c r="Q21" i="2" s="1"/>
  <c r="AB22" i="2" s="1"/>
  <c r="AN22" i="2" l="1"/>
  <c r="BB21" i="2"/>
  <c r="G21" i="2" s="1"/>
  <c r="S21" i="2" s="1"/>
  <c r="AD22" i="2" l="1"/>
  <c r="AP22" i="2" s="1"/>
  <c r="BC21" i="2"/>
  <c r="H21" i="2" s="1"/>
  <c r="T21" i="2" s="1"/>
  <c r="AE22" i="2" s="1"/>
  <c r="AQ22" i="2" s="1"/>
  <c r="A22" i="2" l="1"/>
  <c r="P21" i="2"/>
  <c r="AX22" i="2"/>
  <c r="AL22" i="2"/>
  <c r="C22" i="2" l="1"/>
  <c r="AZ22" i="2" s="1"/>
  <c r="E22" i="2" s="1"/>
  <c r="Q22" i="2" s="1"/>
  <c r="AB23" i="2" s="1"/>
  <c r="AN23" i="2" s="1"/>
  <c r="B22" i="2"/>
  <c r="BA22" i="2" l="1"/>
  <c r="BD22" i="2"/>
  <c r="I22" i="2" s="1"/>
  <c r="U22" i="2" s="1"/>
  <c r="AF23" i="2" s="1"/>
  <c r="AR23" i="2" s="1"/>
  <c r="F22" i="2" l="1"/>
  <c r="R22" i="2" s="1"/>
  <c r="AC23" i="2" s="1"/>
  <c r="AO23" i="2" s="1"/>
  <c r="BB22" i="2"/>
  <c r="G22" i="2" l="1"/>
  <c r="S22" i="2" s="1"/>
  <c r="BC22" i="2"/>
  <c r="H22" i="2" s="1"/>
  <c r="T22" i="2" s="1"/>
  <c r="AE23" i="2" l="1"/>
  <c r="AQ23" i="2"/>
  <c r="AD23" i="2"/>
  <c r="P22" i="2"/>
  <c r="A23" i="2"/>
  <c r="BA23" i="2"/>
  <c r="F23" i="2" s="1"/>
  <c r="R23" i="2" s="1"/>
  <c r="AC24" i="2" s="1"/>
  <c r="AO24" i="2" s="1"/>
  <c r="B23" i="2" l="1"/>
  <c r="AP23" i="2"/>
  <c r="AL23" i="2"/>
  <c r="AX23" i="2"/>
  <c r="C23" i="2" s="1"/>
  <c r="AZ23" i="2" s="1"/>
  <c r="E23" i="2" s="1"/>
  <c r="Q23" i="2" s="1"/>
  <c r="BB23" i="2"/>
  <c r="G23" i="2" s="1"/>
  <c r="S23" i="2" s="1"/>
  <c r="AD24" i="2" s="1"/>
  <c r="AP24" i="2" s="1"/>
  <c r="AB24" i="2" l="1"/>
  <c r="AN24" i="2" s="1"/>
  <c r="BC23" i="2"/>
  <c r="H23" i="2" s="1"/>
  <c r="T23" i="2" s="1"/>
  <c r="AE24" i="2" s="1"/>
  <c r="AQ24" i="2" s="1"/>
  <c r="BD23" i="2" l="1"/>
  <c r="I23" i="2" s="1"/>
  <c r="U23" i="2" s="1"/>
  <c r="A24" i="2" s="1"/>
  <c r="B24" i="2" s="1"/>
  <c r="P23" i="2" l="1"/>
  <c r="AF24" i="2"/>
  <c r="AL24" i="2" s="1"/>
  <c r="AR24" i="2" l="1"/>
  <c r="AX24" i="2" s="1"/>
  <c r="C24" i="2" s="1"/>
  <c r="AZ24" i="2" s="1"/>
  <c r="E24" i="2" s="1"/>
  <c r="Q24" i="2" s="1"/>
  <c r="AB25" i="2" s="1"/>
  <c r="AN25" i="2" s="1"/>
  <c r="BA24" i="2" l="1"/>
  <c r="F24" i="2" s="1"/>
  <c r="R24" i="2" s="1"/>
  <c r="AC25" i="2" s="1"/>
  <c r="AO25" i="2" s="1"/>
  <c r="BB24" i="2" l="1"/>
  <c r="G24" i="2" s="1"/>
  <c r="S24" i="2" s="1"/>
  <c r="AD25" i="2" s="1"/>
  <c r="AP25" i="2" l="1"/>
  <c r="BC24" i="2"/>
  <c r="H24" i="2" s="1"/>
  <c r="T24" i="2" s="1"/>
  <c r="AE25" i="2" s="1"/>
  <c r="AQ25" i="2" s="1"/>
  <c r="BD24" i="2" l="1"/>
  <c r="I24" i="2" s="1"/>
  <c r="U24" i="2" s="1"/>
  <c r="A25" i="2" s="1"/>
  <c r="B25" i="2" s="1"/>
  <c r="P24" i="2" l="1"/>
  <c r="AF25" i="2"/>
  <c r="AL25" i="2" s="1"/>
  <c r="AR25" i="2" l="1"/>
  <c r="AX25" i="2" s="1"/>
  <c r="C25" i="2" s="1"/>
  <c r="AZ25" i="2" s="1"/>
  <c r="E25" i="2" s="1"/>
  <c r="Q25" i="2" s="1"/>
  <c r="AB26" i="2" s="1"/>
  <c r="AN26" i="2" s="1"/>
  <c r="BA25" i="2" l="1"/>
  <c r="BB25" i="2" s="1"/>
  <c r="G25" i="2" s="1"/>
  <c r="S25" i="2" s="1"/>
  <c r="AD26" i="2" s="1"/>
  <c r="AP26" i="2" s="1"/>
  <c r="BC25" i="2" l="1"/>
  <c r="H25" i="2" s="1"/>
  <c r="T25" i="2" s="1"/>
  <c r="AE26" i="2" s="1"/>
  <c r="AQ26" i="2" s="1"/>
  <c r="F25" i="2"/>
  <c r="R25" i="2" s="1"/>
  <c r="AC26" i="2" s="1"/>
  <c r="AO26" i="2" s="1"/>
  <c r="BD25" i="2" l="1"/>
  <c r="I25" i="2" s="1"/>
  <c r="U25" i="2" s="1"/>
  <c r="AF26" i="2" s="1"/>
  <c r="AR26" i="2" s="1"/>
  <c r="AX26" i="2" s="1"/>
  <c r="P25" i="2" l="1"/>
  <c r="AL26" i="2"/>
  <c r="A26" i="2"/>
  <c r="B26" i="2" s="1"/>
  <c r="C26" i="2" l="1"/>
  <c r="AZ26" i="2" s="1"/>
  <c r="E26" i="2" s="1"/>
  <c r="Q26" i="2" s="1"/>
  <c r="AB27" i="2" s="1"/>
  <c r="AN27" i="2" s="1"/>
  <c r="BA26" i="2" l="1"/>
  <c r="BB26" i="2" l="1"/>
  <c r="G26" i="2" s="1"/>
  <c r="S26" i="2" s="1"/>
  <c r="AD27" i="2" s="1"/>
  <c r="AP27" i="2" s="1"/>
  <c r="F26" i="2"/>
  <c r="R26" i="2" s="1"/>
  <c r="BC26" i="2" l="1"/>
  <c r="H26" i="2" s="1"/>
  <c r="T26" i="2" s="1"/>
  <c r="AE27" i="2" s="1"/>
  <c r="AQ27" i="2" s="1"/>
  <c r="AC27" i="2"/>
  <c r="BD26" i="2" l="1"/>
  <c r="I26" i="2" s="1"/>
  <c r="U26" i="2" s="1"/>
  <c r="AF27" i="2" s="1"/>
  <c r="AR27" i="2" s="1"/>
  <c r="AO27" i="2"/>
  <c r="P26" i="2" l="1"/>
  <c r="AL27" i="2"/>
  <c r="AX27" i="2"/>
  <c r="A27" i="2"/>
  <c r="B27" i="2" s="1"/>
  <c r="C27" i="2" l="1"/>
  <c r="AZ27" i="2" s="1"/>
  <c r="E27" i="2" s="1"/>
  <c r="Q27" i="2" s="1"/>
  <c r="AB28" i="2" s="1"/>
  <c r="AN28" i="2" s="1"/>
  <c r="BA27" i="2" l="1"/>
  <c r="F27" i="2" s="1"/>
  <c r="R27" i="2" s="1"/>
  <c r="AC28" i="2" s="1"/>
  <c r="AO28" i="2" s="1"/>
  <c r="BB27" i="2" l="1"/>
  <c r="G27" i="2" s="1"/>
  <c r="S27" i="2" s="1"/>
  <c r="AD28" i="2" s="1"/>
  <c r="AP28" i="2" s="1"/>
  <c r="BC27" i="2" l="1"/>
  <c r="H27" i="2" s="1"/>
  <c r="T27" i="2" s="1"/>
  <c r="AE28" i="2" s="1"/>
  <c r="AQ28" i="2" s="1"/>
  <c r="BD27" i="2" l="1"/>
  <c r="I27" i="2" s="1"/>
  <c r="U27" i="2" s="1"/>
  <c r="A28" i="2" s="1"/>
  <c r="P27" i="2" l="1"/>
  <c r="AF28" i="2"/>
  <c r="AR28" i="2" s="1"/>
  <c r="AX28" i="2" s="1"/>
  <c r="C28" i="2" s="1"/>
  <c r="B28" i="2"/>
  <c r="AL28" i="2" l="1"/>
  <c r="AZ28" i="2"/>
  <c r="E28" i="2" s="1"/>
  <c r="Q28" i="2" s="1"/>
  <c r="AB29" i="2" s="1"/>
  <c r="AN29" i="2" s="1"/>
  <c r="BA28" i="2" l="1"/>
  <c r="BB28" i="2" s="1"/>
  <c r="G28" i="2" s="1"/>
  <c r="S28" i="2" s="1"/>
  <c r="AD29" i="2" l="1"/>
  <c r="AP29" i="2" s="1"/>
  <c r="F28" i="2"/>
  <c r="R28" i="2" s="1"/>
  <c r="BC28" i="2"/>
  <c r="H28" i="2" s="1"/>
  <c r="T28" i="2" s="1"/>
  <c r="AE29" i="2" s="1"/>
  <c r="AQ29" i="2" s="1"/>
  <c r="BD28" i="2" l="1"/>
  <c r="I28" i="2" s="1"/>
  <c r="U28" i="2" s="1"/>
  <c r="P28" i="2" s="1"/>
  <c r="AC29" i="2"/>
  <c r="AO29" i="2" s="1"/>
  <c r="A29" i="2" l="1"/>
  <c r="AF29" i="2"/>
  <c r="AL29" i="2" s="1"/>
  <c r="AR29" i="2" l="1"/>
  <c r="AX29" i="2" s="1"/>
  <c r="C29" i="2" s="1"/>
  <c r="B29" i="2"/>
  <c r="AZ29" i="2" l="1"/>
  <c r="E29" i="2" s="1"/>
  <c r="Q29" i="2" s="1"/>
  <c r="BA29" i="2" l="1"/>
  <c r="AB30" i="2"/>
  <c r="AN30" i="2" s="1"/>
  <c r="F29" i="2" l="1"/>
  <c r="R29" i="2" s="1"/>
  <c r="BB29" i="2"/>
  <c r="G29" i="2" s="1"/>
  <c r="S29" i="2" s="1"/>
  <c r="AD30" i="2" s="1"/>
  <c r="AP30" i="2" s="1"/>
  <c r="BC29" i="2" l="1"/>
  <c r="H29" i="2" s="1"/>
  <c r="T29" i="2" s="1"/>
  <c r="AE30" i="2" s="1"/>
  <c r="AQ30" i="2" s="1"/>
  <c r="AC30" i="2"/>
  <c r="BD29" i="2" l="1"/>
  <c r="I29" i="2" s="1"/>
  <c r="U29" i="2" s="1"/>
  <c r="AF30" i="2" s="1"/>
  <c r="AR30" i="2" s="1"/>
  <c r="AO30" i="2"/>
  <c r="AL30" i="2" l="1"/>
  <c r="A30" i="2"/>
  <c r="B30" i="2" s="1"/>
  <c r="AX30" i="2"/>
  <c r="P29" i="2"/>
  <c r="C30" i="2" l="1"/>
  <c r="AZ30" i="2" s="1"/>
  <c r="E30" i="2" s="1"/>
  <c r="Q30" i="2" s="1"/>
  <c r="AB31" i="2" s="1"/>
  <c r="AN31" i="2" s="1"/>
  <c r="BA30" i="2" l="1"/>
  <c r="F30" i="2" l="1"/>
  <c r="R30" i="2" s="1"/>
  <c r="BB30" i="2"/>
  <c r="BC30" i="2" s="1"/>
  <c r="G30" i="2" l="1"/>
  <c r="S30" i="2" s="1"/>
  <c r="AD31" i="2" s="1"/>
  <c r="AP31" i="2" s="1"/>
  <c r="H30" i="2"/>
  <c r="T30" i="2" s="1"/>
  <c r="AE31" i="2" s="1"/>
  <c r="AQ31" i="2" s="1"/>
  <c r="BD30" i="2"/>
  <c r="I30" i="2" s="1"/>
  <c r="U30" i="2" s="1"/>
  <c r="AF31" i="2" s="1"/>
  <c r="AC31" i="2"/>
  <c r="AO31" i="2" s="1"/>
  <c r="AL31" i="2" l="1"/>
  <c r="A31" i="2"/>
  <c r="B31" i="2" s="1"/>
  <c r="P30" i="2"/>
  <c r="AR31" i="2"/>
  <c r="AX31" i="2" s="1"/>
  <c r="C31" i="2" l="1"/>
  <c r="AZ31" i="2" l="1"/>
  <c r="E31" i="2" s="1"/>
  <c r="Q31" i="2" s="1"/>
  <c r="BB31" i="2"/>
  <c r="BA31" i="2" l="1"/>
  <c r="F31" i="2" s="1"/>
  <c r="R31" i="2" s="1"/>
  <c r="AC32" i="2" s="1"/>
  <c r="AO32" i="2" s="1"/>
  <c r="AB32" i="2"/>
  <c r="AN32" i="2" s="1"/>
  <c r="G31" i="2"/>
  <c r="S31" i="2" s="1"/>
  <c r="AD32" i="2" s="1"/>
  <c r="AP32" i="2" s="1"/>
  <c r="BC31" i="2"/>
  <c r="H31" i="2" l="1"/>
  <c r="T31" i="2" s="1"/>
  <c r="AE32" i="2" s="1"/>
  <c r="AQ32" i="2" s="1"/>
  <c r="BD31" i="2"/>
  <c r="I31" i="2" s="1"/>
  <c r="U31" i="2" s="1"/>
  <c r="A32" i="2" l="1"/>
  <c r="P31" i="2"/>
  <c r="AF32" i="2"/>
  <c r="AL32" i="2" s="1"/>
  <c r="B32" i="2" l="1"/>
  <c r="AR32" i="2"/>
  <c r="AX32" i="2" s="1"/>
  <c r="C32" i="2" s="1"/>
  <c r="AZ32" i="2" l="1"/>
  <c r="E32" i="2" s="1"/>
  <c r="Q32" i="2" s="1"/>
  <c r="AB33" i="2" s="1"/>
  <c r="AN33" i="2" s="1"/>
  <c r="BA32" i="2" l="1"/>
  <c r="F32" i="2" s="1"/>
  <c r="R32" i="2" s="1"/>
  <c r="AC33" i="2" s="1"/>
  <c r="AO33" i="2" s="1"/>
  <c r="BB32" i="2" l="1"/>
  <c r="G32" i="2" s="1"/>
  <c r="S32" i="2" s="1"/>
  <c r="AD33" i="2" s="1"/>
  <c r="AP33" i="2" s="1"/>
  <c r="BC32" i="2" l="1"/>
  <c r="H32" i="2" s="1"/>
  <c r="T32" i="2" s="1"/>
  <c r="AE33" i="2" s="1"/>
  <c r="AQ33" i="2" s="1"/>
  <c r="BD32" i="2" l="1"/>
  <c r="I32" i="2" s="1"/>
  <c r="U32" i="2" s="1"/>
  <c r="P32" i="2" s="1"/>
  <c r="AF33" i="2" l="1"/>
  <c r="A33" i="2"/>
  <c r="B33" i="2" l="1"/>
  <c r="AR33" i="2"/>
  <c r="AX33" i="2" s="1"/>
  <c r="C33" i="2" s="1"/>
  <c r="AL33" i="2"/>
  <c r="AZ33" i="2" l="1"/>
  <c r="E33" i="2" s="1"/>
  <c r="Q33" i="2" s="1"/>
  <c r="AB34" i="2" s="1"/>
  <c r="AN34" i="2" s="1"/>
  <c r="BA33" i="2" l="1"/>
  <c r="BD33" i="2"/>
  <c r="I33" i="2" s="1"/>
  <c r="U33" i="2" s="1"/>
  <c r="BB33" i="2" l="1"/>
  <c r="G33" i="2" s="1"/>
  <c r="S33" i="2" s="1"/>
  <c r="AD34" i="2" s="1"/>
  <c r="AP34" i="2" s="1"/>
  <c r="BC33" i="2"/>
  <c r="H33" i="2" s="1"/>
  <c r="T33" i="2" s="1"/>
  <c r="AE34" i="2" s="1"/>
  <c r="AQ34" i="2" s="1"/>
  <c r="F33" i="2"/>
  <c r="R33" i="2" s="1"/>
  <c r="AC34" i="2" s="1"/>
  <c r="AO34" i="2" s="1"/>
  <c r="AF34" i="2"/>
  <c r="P33" i="2" l="1"/>
  <c r="A34" i="2"/>
  <c r="B34" i="2" s="1"/>
  <c r="AR34" i="2"/>
  <c r="AX34" i="2" s="1"/>
  <c r="AL34" i="2"/>
  <c r="C34" i="2" l="1"/>
  <c r="AZ34" i="2" s="1"/>
  <c r="E34" i="2" s="1"/>
  <c r="Q34" i="2" s="1"/>
  <c r="AB35" i="2" s="1"/>
  <c r="AN35" i="2" s="1"/>
  <c r="BB34" i="2"/>
  <c r="G34" i="2" s="1"/>
  <c r="S34" i="2" s="1"/>
  <c r="AD35" i="2" s="1"/>
  <c r="AP35" i="2" s="1"/>
  <c r="BA34" i="2" l="1"/>
  <c r="BD34" i="2"/>
  <c r="I34" i="2" s="1"/>
  <c r="U34" i="2" s="1"/>
  <c r="F34" i="2" l="1"/>
  <c r="R34" i="2" s="1"/>
  <c r="AC35" i="2" s="1"/>
  <c r="AO35" i="2" s="1"/>
  <c r="BC34" i="2"/>
  <c r="H34" i="2" s="1"/>
  <c r="T34" i="2" s="1"/>
  <c r="AE35" i="2" s="1"/>
  <c r="AQ35" i="2" s="1"/>
  <c r="P34" i="2"/>
  <c r="A35" i="2"/>
  <c r="AF35" i="2"/>
  <c r="AR35" i="2" s="1"/>
  <c r="AX35" i="2" s="1"/>
  <c r="C35" i="2" l="1"/>
  <c r="AZ35" i="2" s="1"/>
  <c r="E35" i="2" s="1"/>
  <c r="Q35" i="2" s="1"/>
  <c r="AB36" i="2" s="1"/>
  <c r="AN36" i="2" s="1"/>
  <c r="B35" i="2"/>
  <c r="AL35" i="2"/>
  <c r="BA35" i="2" l="1"/>
  <c r="F35" i="2" s="1"/>
  <c r="R35" i="2" s="1"/>
  <c r="BB35" i="2"/>
  <c r="G35" i="2" s="1"/>
  <c r="S35" i="2" s="1"/>
  <c r="BC35" i="2" l="1"/>
  <c r="H35" i="2" s="1"/>
  <c r="T35" i="2" s="1"/>
  <c r="AC36" i="2"/>
  <c r="AO36" i="2" s="1"/>
  <c r="AD36" i="2"/>
  <c r="AP36" i="2" s="1"/>
  <c r="AE36" i="2" l="1"/>
  <c r="BD35" i="2"/>
  <c r="I35" i="2" s="1"/>
  <c r="U35" i="2" s="1"/>
  <c r="A36" i="2" s="1"/>
  <c r="B36" i="2" l="1"/>
  <c r="AQ36" i="2"/>
  <c r="AF36" i="2"/>
  <c r="AR36" i="2" s="1"/>
  <c r="P35" i="2"/>
  <c r="AX36" i="2" l="1"/>
  <c r="C36" i="2" s="1"/>
  <c r="AL36" i="2"/>
  <c r="AZ36" i="2" l="1"/>
  <c r="E36" i="2" s="1"/>
  <c r="Q36" i="2" s="1"/>
  <c r="AB37" i="2" s="1"/>
  <c r="BB36" i="2"/>
  <c r="G36" i="2" s="1"/>
  <c r="S36" i="2" s="1"/>
  <c r="AD37" i="2" s="1"/>
  <c r="AP37" i="2" s="1"/>
  <c r="BA36" i="2" l="1"/>
  <c r="F36" i="2" s="1"/>
  <c r="R36" i="2" s="1"/>
  <c r="AC37" i="2" s="1"/>
  <c r="AO37" i="2" s="1"/>
  <c r="BC36" i="2"/>
  <c r="H36" i="2" s="1"/>
  <c r="T36" i="2" s="1"/>
  <c r="AE37" i="2" s="1"/>
  <c r="AQ37" i="2" s="1"/>
  <c r="AN37" i="2"/>
  <c r="BD36" i="2" l="1"/>
  <c r="I36" i="2" s="1"/>
  <c r="U36" i="2" s="1"/>
  <c r="AF37" i="2" s="1"/>
  <c r="AL37" i="2" s="1"/>
  <c r="P36" i="2" l="1"/>
  <c r="A37" i="2"/>
  <c r="B37" i="2" s="1"/>
  <c r="AR37" i="2"/>
  <c r="AX37" i="2" l="1"/>
  <c r="C37" i="2" s="1"/>
  <c r="AZ37" i="2" l="1"/>
  <c r="E37" i="2" s="1"/>
  <c r="Q37" i="2" s="1"/>
  <c r="AB38" i="2" s="1"/>
  <c r="AN38" i="2" s="1"/>
  <c r="BB37" i="2"/>
  <c r="G37" i="2" s="1"/>
  <c r="S37" i="2" s="1"/>
  <c r="BA37" i="2" l="1"/>
  <c r="F37" i="2" s="1"/>
  <c r="R37" i="2" s="1"/>
  <c r="BC37" i="2"/>
  <c r="H37" i="2" s="1"/>
  <c r="T37" i="2" s="1"/>
  <c r="AE38" i="2" s="1"/>
  <c r="AD38" i="2"/>
  <c r="AC38" i="2" l="1"/>
  <c r="AO38" i="2" s="1"/>
  <c r="BD37" i="2"/>
  <c r="I37" i="2" s="1"/>
  <c r="U37" i="2" s="1"/>
  <c r="P37" i="2" s="1"/>
  <c r="AQ38" i="2"/>
  <c r="AP38" i="2"/>
  <c r="A38" i="2" l="1"/>
  <c r="B38" i="2" s="1"/>
  <c r="AF38" i="2"/>
  <c r="AL38" i="2" s="1"/>
  <c r="AR38" i="2" l="1"/>
  <c r="AX38" i="2" s="1"/>
  <c r="C38" i="2" s="1"/>
  <c r="AZ38" i="2" l="1"/>
  <c r="E38" i="2" s="1"/>
  <c r="Q38" i="2" s="1"/>
  <c r="AB39" i="2" s="1"/>
  <c r="BB38" i="2"/>
  <c r="G38" i="2" s="1"/>
  <c r="S38" i="2" s="1"/>
  <c r="AD39" i="2" s="1"/>
  <c r="AP39" i="2" s="1"/>
  <c r="BA38" i="2" l="1"/>
  <c r="F38" i="2" s="1"/>
  <c r="R38" i="2" s="1"/>
  <c r="BC38" i="2"/>
  <c r="H38" i="2" s="1"/>
  <c r="T38" i="2" s="1"/>
  <c r="AE39" i="2" s="1"/>
  <c r="AN39" i="2"/>
  <c r="AC39" i="2" l="1"/>
  <c r="AO39" i="2" s="1"/>
  <c r="BD38" i="2"/>
  <c r="I38" i="2" s="1"/>
  <c r="U38" i="2" s="1"/>
  <c r="A39" i="2" s="1"/>
  <c r="AQ39" i="2"/>
  <c r="B39" i="2" l="1"/>
  <c r="AF39" i="2"/>
  <c r="AR39" i="2" s="1"/>
  <c r="AX39" i="2" s="1"/>
  <c r="C39" i="2" s="1"/>
  <c r="P38" i="2"/>
  <c r="AZ39" i="2" l="1"/>
  <c r="E39" i="2" s="1"/>
  <c r="Q39" i="2" s="1"/>
  <c r="AB40" i="2" s="1"/>
  <c r="BB39" i="2"/>
  <c r="G39" i="2" s="1"/>
  <c r="S39" i="2" s="1"/>
  <c r="AD40" i="2" s="1"/>
  <c r="AP40" i="2" s="1"/>
  <c r="AL39" i="2"/>
  <c r="BA39" i="2" l="1"/>
  <c r="F39" i="2" s="1"/>
  <c r="R39" i="2" s="1"/>
  <c r="AC40" i="2" s="1"/>
  <c r="AO40" i="2" s="1"/>
  <c r="BC39" i="2"/>
  <c r="H39" i="2" s="1"/>
  <c r="T39" i="2" s="1"/>
  <c r="AE40" i="2" s="1"/>
  <c r="AQ40" i="2" s="1"/>
  <c r="AN40" i="2"/>
  <c r="BD39" i="2" l="1"/>
  <c r="I39" i="2" s="1"/>
  <c r="U39" i="2" s="1"/>
  <c r="A40" i="2" s="1"/>
  <c r="B40" i="2" s="1"/>
  <c r="AF40" i="2" l="1"/>
  <c r="AR40" i="2" s="1"/>
  <c r="AX40" i="2" s="1"/>
  <c r="C40" i="2" s="1"/>
  <c r="P39" i="2"/>
  <c r="BB40" i="2" l="1"/>
  <c r="G40" i="2" s="1"/>
  <c r="S40" i="2" s="1"/>
  <c r="AD41" i="2" s="1"/>
  <c r="AP41" i="2" s="1"/>
  <c r="AZ40" i="2"/>
  <c r="E40" i="2" s="1"/>
  <c r="Q40" i="2" s="1"/>
  <c r="AB41" i="2" s="1"/>
  <c r="AL40" i="2"/>
  <c r="BA40" i="2" l="1"/>
  <c r="AN41" i="2"/>
  <c r="BD40" i="2"/>
  <c r="I40" i="2" s="1"/>
  <c r="U40" i="2" s="1"/>
  <c r="AF41" i="2" s="1"/>
  <c r="F40" i="2" l="1"/>
  <c r="R40" i="2" s="1"/>
  <c r="BC40" i="2"/>
  <c r="H40" i="2" s="1"/>
  <c r="T40" i="2" s="1"/>
  <c r="AE41" i="2" s="1"/>
  <c r="AQ41" i="2" s="1"/>
  <c r="AC41" i="2"/>
  <c r="AL41" i="2" s="1"/>
  <c r="P40" i="2"/>
  <c r="A41" i="2"/>
  <c r="B41" i="2" s="1"/>
  <c r="AR41" i="2"/>
  <c r="AO41" i="2" l="1"/>
  <c r="AX41" i="2" s="1"/>
  <c r="C41" i="2" s="1"/>
  <c r="AZ41" i="2" l="1"/>
  <c r="E41" i="2" s="1"/>
  <c r="Q41" i="2" s="1"/>
  <c r="AB42" i="2" s="1"/>
  <c r="BB41" i="2"/>
  <c r="G41" i="2" s="1"/>
  <c r="S41" i="2" s="1"/>
  <c r="AD42" i="2" s="1"/>
  <c r="AP42" i="2" s="1"/>
  <c r="AN42" i="2" l="1"/>
  <c r="BA41" i="2"/>
  <c r="F41" i="2" s="1"/>
  <c r="R41" i="2" s="1"/>
  <c r="AC42" i="2" s="1"/>
  <c r="AO42" i="2" s="1"/>
  <c r="BC41" i="2"/>
  <c r="H41" i="2" s="1"/>
  <c r="T41" i="2" s="1"/>
  <c r="AE42" i="2" s="1"/>
  <c r="AQ42" i="2" s="1"/>
  <c r="BD41" i="2" l="1"/>
  <c r="I41" i="2" s="1"/>
  <c r="U41" i="2" s="1"/>
  <c r="A42" i="2" s="1"/>
  <c r="AF42" i="2" l="1"/>
  <c r="AL42" i="2" s="1"/>
  <c r="P41" i="2"/>
  <c r="BB42" i="2"/>
  <c r="G42" i="2" s="1"/>
  <c r="S42" i="2" s="1"/>
  <c r="AD43" i="2" s="1"/>
  <c r="AP43" i="2" s="1"/>
  <c r="B42" i="2"/>
  <c r="AR42" i="2" l="1"/>
  <c r="AX42" i="2" s="1"/>
  <c r="C42" i="2" s="1"/>
  <c r="AZ42" i="2" l="1"/>
  <c r="E42" i="2" s="1"/>
  <c r="Q42" i="2" s="1"/>
  <c r="AB43" i="2" s="1"/>
  <c r="AN43" i="2" s="1"/>
  <c r="BC42" i="2"/>
  <c r="H42" i="2" s="1"/>
  <c r="T42" i="2" s="1"/>
  <c r="AE43" i="2" s="1"/>
  <c r="AQ43" i="2" s="1"/>
  <c r="BA42" i="2" l="1"/>
  <c r="F42" i="2" s="1"/>
  <c r="R42" i="2" s="1"/>
  <c r="AC43" i="2" s="1"/>
  <c r="AO43" i="2" s="1"/>
  <c r="BD42" i="2"/>
  <c r="I42" i="2" s="1"/>
  <c r="U42" i="2" s="1"/>
  <c r="A43" i="2" l="1"/>
  <c r="B43" i="2" s="1"/>
  <c r="AF43" i="2"/>
  <c r="AL43" i="2" s="1"/>
  <c r="P42" i="2"/>
  <c r="BB43" i="2"/>
  <c r="G43" i="2" s="1"/>
  <c r="S43" i="2" s="1"/>
  <c r="AD44" i="2" s="1"/>
  <c r="AP44" i="2" s="1"/>
  <c r="AR43" i="2" l="1"/>
  <c r="AX43" i="2" s="1"/>
  <c r="C43" i="2" s="1"/>
  <c r="AZ43" i="2" l="1"/>
  <c r="E43" i="2" s="1"/>
  <c r="Q43" i="2" s="1"/>
  <c r="AB44" i="2" s="1"/>
  <c r="BC43" i="2"/>
  <c r="H43" i="2" s="1"/>
  <c r="T43" i="2" s="1"/>
  <c r="AE44" i="2" s="1"/>
  <c r="AQ44" i="2" s="1"/>
  <c r="AN44" i="2" l="1"/>
  <c r="BA43" i="2"/>
  <c r="F43" i="2" s="1"/>
  <c r="R43" i="2" s="1"/>
  <c r="BD43" i="2"/>
  <c r="I43" i="2" s="1"/>
  <c r="U43" i="2" s="1"/>
  <c r="AC44" i="2" l="1"/>
  <c r="AO44" i="2" s="1"/>
  <c r="P43" i="2"/>
  <c r="AF44" i="2"/>
  <c r="AR44" i="2" s="1"/>
  <c r="A44" i="2"/>
  <c r="B44" i="2" s="1"/>
  <c r="AX44" i="2" l="1"/>
  <c r="C44" i="2" s="1"/>
  <c r="AL44" i="2"/>
  <c r="BB44" i="2"/>
  <c r="G44" i="2" s="1"/>
  <c r="S44" i="2" s="1"/>
  <c r="AD45" i="2" s="1"/>
  <c r="AZ44" i="2" l="1"/>
  <c r="E44" i="2" s="1"/>
  <c r="Q44" i="2" s="1"/>
  <c r="AB45" i="2" s="1"/>
  <c r="BC44" i="2"/>
  <c r="H44" i="2" s="1"/>
  <c r="T44" i="2" s="1"/>
  <c r="AE45" i="2" s="1"/>
  <c r="AP45" i="2"/>
  <c r="AN45" i="2" l="1"/>
  <c r="BA44" i="2"/>
  <c r="F44" i="2" s="1"/>
  <c r="R44" i="2" s="1"/>
  <c r="BD44" i="2"/>
  <c r="I44" i="2" s="1"/>
  <c r="U44" i="2" s="1"/>
  <c r="AQ45" i="2"/>
  <c r="A45" i="2" l="1"/>
  <c r="B45" i="2" s="1"/>
  <c r="AC45" i="2"/>
  <c r="AO45" i="2" s="1"/>
  <c r="AF45" i="2"/>
  <c r="AR45" i="2" s="1"/>
  <c r="P44" i="2"/>
  <c r="AX45" i="2" l="1"/>
  <c r="C45" i="2" s="1"/>
  <c r="AL45" i="2"/>
  <c r="BB45" i="2"/>
  <c r="G45" i="2" s="1"/>
  <c r="S45" i="2" s="1"/>
  <c r="AZ45" i="2" l="1"/>
  <c r="E45" i="2" s="1"/>
  <c r="Q45" i="2" s="1"/>
  <c r="AB46" i="2" s="1"/>
  <c r="AD46" i="2"/>
  <c r="BC45" i="2"/>
  <c r="AN46" i="2" l="1"/>
  <c r="BA45" i="2"/>
  <c r="F45" i="2" s="1"/>
  <c r="R45" i="2" s="1"/>
  <c r="AP46" i="2"/>
  <c r="H45" i="2"/>
  <c r="T45" i="2" s="1"/>
  <c r="BD45" i="2"/>
  <c r="I45" i="2" s="1"/>
  <c r="U45" i="2" s="1"/>
  <c r="AC46" i="2" l="1"/>
  <c r="AO46" i="2" s="1"/>
  <c r="AF46" i="2"/>
  <c r="AR46" i="2" s="1"/>
  <c r="AE46" i="2"/>
  <c r="P45" i="2"/>
  <c r="A46" i="2"/>
  <c r="AL46" i="2" l="1"/>
  <c r="B46" i="2"/>
  <c r="AQ46" i="2"/>
  <c r="AX46" i="2" l="1"/>
  <c r="C46" i="2" s="1"/>
  <c r="AZ46" i="2" l="1"/>
  <c r="E46" i="2" s="1"/>
  <c r="Q46" i="2" s="1"/>
  <c r="AB47" i="2" s="1"/>
  <c r="AN47" i="2" s="1"/>
  <c r="BB46" i="2"/>
  <c r="BC46" i="2" s="1"/>
  <c r="H46" i="2" s="1"/>
  <c r="T46" i="2" s="1"/>
  <c r="BA46" i="2" l="1"/>
  <c r="F46" i="2" s="1"/>
  <c r="R46" i="2" s="1"/>
  <c r="AC47" i="2" s="1"/>
  <c r="AO47" i="2" s="1"/>
  <c r="AE47" i="2"/>
  <c r="AQ47" i="2" s="1"/>
  <c r="G46" i="2"/>
  <c r="S46" i="2" s="1"/>
  <c r="BD46" i="2"/>
  <c r="I46" i="2" s="1"/>
  <c r="U46" i="2" s="1"/>
  <c r="AF47" i="2" l="1"/>
  <c r="AR47" i="2" s="1"/>
  <c r="AD47" i="2"/>
  <c r="P46" i="2"/>
  <c r="A47" i="2"/>
  <c r="AL47" i="2" l="1"/>
  <c r="B47" i="2"/>
  <c r="AP47" i="2"/>
  <c r="AX47" i="2" l="1"/>
  <c r="C47" i="2" s="1"/>
  <c r="AZ47" i="2" l="1"/>
  <c r="E47" i="2" s="1"/>
  <c r="Q47" i="2" s="1"/>
  <c r="AB48" i="2" s="1"/>
  <c r="AN48" i="2" s="1"/>
  <c r="BB47" i="2"/>
  <c r="G47" i="2" s="1"/>
  <c r="S47" i="2" s="1"/>
  <c r="BA47" i="2" l="1"/>
  <c r="F47" i="2" s="1"/>
  <c r="R47" i="2" s="1"/>
  <c r="AC48" i="2" s="1"/>
  <c r="AO48" i="2" s="1"/>
  <c r="AD48" i="2"/>
  <c r="AP48" i="2" s="1"/>
  <c r="BC47" i="2"/>
  <c r="H47" i="2" s="1"/>
  <c r="T47" i="2" s="1"/>
  <c r="AE48" i="2" l="1"/>
  <c r="BD47" i="2"/>
  <c r="I47" i="2" s="1"/>
  <c r="U47" i="2" s="1"/>
  <c r="A48" i="2" s="1"/>
  <c r="B48" i="2" l="1"/>
  <c r="AQ48" i="2"/>
  <c r="AF48" i="2"/>
  <c r="AL48" i="2" s="1"/>
  <c r="P47" i="2"/>
  <c r="AR48" i="2" l="1"/>
  <c r="AX48" i="2" s="1"/>
  <c r="C48" i="2" s="1"/>
  <c r="AZ48" i="2" l="1"/>
  <c r="E48" i="2" s="1"/>
  <c r="Q48" i="2" s="1"/>
  <c r="AB49" i="2" s="1"/>
  <c r="AN49" i="2" s="1"/>
  <c r="BB48" i="2"/>
  <c r="G48" i="2" s="1"/>
  <c r="S48" i="2" s="1"/>
  <c r="AD49" i="2" s="1"/>
  <c r="AP49" i="2" s="1"/>
  <c r="BA48" i="2" l="1"/>
  <c r="F48" i="2" s="1"/>
  <c r="R48" i="2" s="1"/>
  <c r="AC49" i="2" s="1"/>
  <c r="AO49" i="2" s="1"/>
  <c r="BC48" i="2"/>
  <c r="H48" i="2" s="1"/>
  <c r="T48" i="2" s="1"/>
  <c r="AE49" i="2" s="1"/>
  <c r="BD48" i="2" l="1"/>
  <c r="I48" i="2" s="1"/>
  <c r="U48" i="2" s="1"/>
  <c r="A49" i="2" s="1"/>
  <c r="AQ49" i="2"/>
  <c r="P48" i="2" l="1"/>
  <c r="AF49" i="2"/>
  <c r="AL49" i="2" s="1"/>
  <c r="B49" i="2"/>
  <c r="AR49" i="2" l="1"/>
  <c r="AX49" i="2" s="1"/>
  <c r="C49" i="2" s="1"/>
  <c r="BC49" i="2"/>
  <c r="H49" i="2" s="1"/>
  <c r="T49" i="2" s="1"/>
  <c r="AZ49" i="2" l="1"/>
  <c r="BB49" i="2" s="1"/>
  <c r="G49" i="2" s="1"/>
  <c r="S49" i="2" s="1"/>
  <c r="AD50" i="2" s="1"/>
  <c r="AP50" i="2" s="1"/>
  <c r="BD49" i="2"/>
  <c r="I49" i="2" s="1"/>
  <c r="U49" i="2" s="1"/>
  <c r="AF50" i="2" s="1"/>
  <c r="AR50" i="2" s="1"/>
  <c r="AE50" i="2"/>
  <c r="AQ50" i="2" s="1"/>
  <c r="E49" i="2" l="1"/>
  <c r="Q49" i="2" s="1"/>
  <c r="AB50" i="2" s="1"/>
  <c r="AN50" i="2" s="1"/>
  <c r="BA49" i="2"/>
  <c r="F49" i="2" s="1"/>
  <c r="R49" i="2" s="1"/>
  <c r="AC50" i="2" s="1"/>
  <c r="AO50" i="2" l="1"/>
  <c r="AX50" i="2" s="1"/>
  <c r="AL50" i="2"/>
  <c r="A50" i="2"/>
  <c r="B50" i="2" s="1"/>
  <c r="P49" i="2"/>
  <c r="C50" i="2" l="1"/>
  <c r="AZ50" i="2" s="1"/>
  <c r="E50" i="2" s="1"/>
  <c r="Q50" i="2" s="1"/>
  <c r="AB51" i="2" s="1"/>
  <c r="AN51" i="2" s="1"/>
  <c r="BB50" i="2"/>
  <c r="G50" i="2" s="1"/>
  <c r="S50" i="2" s="1"/>
  <c r="BA50" i="2" l="1"/>
  <c r="F50" i="2" s="1"/>
  <c r="R50" i="2" s="1"/>
  <c r="AC51" i="2" s="1"/>
  <c r="BC50" i="2"/>
  <c r="H50" i="2" s="1"/>
  <c r="T50" i="2" s="1"/>
  <c r="AD51" i="2"/>
  <c r="AP51" i="2" s="1"/>
  <c r="AO51" i="2" l="1"/>
  <c r="AE51" i="2"/>
  <c r="BD50" i="2"/>
  <c r="I50" i="2" s="1"/>
  <c r="U50" i="2" s="1"/>
  <c r="A51" i="2" s="1"/>
  <c r="B51" i="2" l="1"/>
  <c r="AF51" i="2"/>
  <c r="AL51" i="2" s="1"/>
  <c r="P50" i="2"/>
  <c r="AQ51" i="2"/>
  <c r="AR51" i="2" l="1"/>
  <c r="AX51" i="2" s="1"/>
  <c r="C51" i="2" s="1"/>
  <c r="AZ51" i="2" l="1"/>
  <c r="E51" i="2" s="1"/>
  <c r="Q51" i="2" s="1"/>
  <c r="AB52" i="2" s="1"/>
  <c r="AN52" i="2" s="1"/>
  <c r="BB51" i="2"/>
  <c r="G51" i="2" s="1"/>
  <c r="S51" i="2" s="1"/>
  <c r="BA51" i="2" l="1"/>
  <c r="F51" i="2" s="1"/>
  <c r="R51" i="2" s="1"/>
  <c r="AC52" i="2" s="1"/>
  <c r="AO52" i="2" s="1"/>
  <c r="BC51" i="2"/>
  <c r="H51" i="2" s="1"/>
  <c r="T51" i="2" s="1"/>
  <c r="AE52" i="2" s="1"/>
  <c r="AQ52" i="2" s="1"/>
  <c r="AD52" i="2"/>
  <c r="AP52" i="2" s="1"/>
  <c r="BD51" i="2" l="1"/>
  <c r="I51" i="2" s="1"/>
  <c r="U51" i="2" s="1"/>
  <c r="AF52" i="2" s="1"/>
  <c r="AL52" i="2" s="1"/>
  <c r="A52" i="2" l="1"/>
  <c r="P51" i="2"/>
  <c r="AR52" i="2"/>
  <c r="AX52" i="2" s="1"/>
  <c r="C52" i="2" l="1"/>
  <c r="B52" i="2"/>
  <c r="AZ52" i="2" l="1"/>
  <c r="E52" i="2" s="1"/>
  <c r="Q52" i="2" s="1"/>
  <c r="AB53" i="2" s="1"/>
  <c r="AN53" i="2" s="1"/>
  <c r="BB52" i="2"/>
  <c r="G52" i="2" s="1"/>
  <c r="S52" i="2" s="1"/>
  <c r="AD53" i="2" s="1"/>
  <c r="AP53" i="2" s="1"/>
  <c r="BA52" i="2" l="1"/>
  <c r="F52" i="2" s="1"/>
  <c r="R52" i="2" s="1"/>
  <c r="AC53" i="2" s="1"/>
  <c r="BC52" i="2"/>
  <c r="AO53" i="2" l="1"/>
  <c r="H52" i="2"/>
  <c r="T52" i="2" s="1"/>
  <c r="BD52" i="2"/>
  <c r="I52" i="2" s="1"/>
  <c r="U52" i="2" s="1"/>
  <c r="AF53" i="2" s="1"/>
  <c r="AR53" i="2" s="1"/>
  <c r="AE53" i="2" l="1"/>
  <c r="P52" i="2"/>
  <c r="A53" i="2"/>
  <c r="B53" i="2" l="1"/>
  <c r="AQ53" i="2"/>
  <c r="AX53" i="2" s="1"/>
  <c r="C53" i="2" s="1"/>
  <c r="AL53" i="2"/>
  <c r="AZ53" i="2" l="1"/>
  <c r="BA53" i="2" s="1"/>
  <c r="F53" i="2" s="1"/>
  <c r="R53" i="2" s="1"/>
  <c r="AC54" i="2" l="1"/>
  <c r="AO54" i="2" s="1"/>
  <c r="BB53" i="2"/>
  <c r="E53" i="2"/>
  <c r="Q53" i="2" s="1"/>
  <c r="AB54" i="2" l="1"/>
  <c r="G53" i="2"/>
  <c r="S53" i="2" s="1"/>
  <c r="AD54" i="2" s="1"/>
  <c r="AP54" i="2" s="1"/>
  <c r="BC53" i="2"/>
  <c r="H53" i="2" l="1"/>
  <c r="T53" i="2" s="1"/>
  <c r="AE54" i="2" s="1"/>
  <c r="AQ54" i="2" s="1"/>
  <c r="BD53" i="2"/>
  <c r="I53" i="2" s="1"/>
  <c r="U53" i="2" s="1"/>
  <c r="AN54" i="2"/>
  <c r="P53" i="2" l="1"/>
  <c r="AF54" i="2"/>
  <c r="AR54" i="2" s="1"/>
  <c r="AX54" i="2" s="1"/>
  <c r="A54" i="2"/>
  <c r="AL54" i="2" l="1"/>
  <c r="B54" i="2"/>
  <c r="C54" i="2"/>
  <c r="AZ54" i="2" l="1"/>
  <c r="E54" i="2" s="1"/>
  <c r="Q54" i="2" s="1"/>
  <c r="BA54" i="2" l="1"/>
  <c r="F54" i="2" s="1"/>
  <c r="R54" i="2" s="1"/>
  <c r="AB55" i="2"/>
  <c r="AN55" i="2" s="1"/>
  <c r="BB54" i="2"/>
  <c r="G54" i="2" s="1"/>
  <c r="S54" i="2" s="1"/>
  <c r="AD55" i="2" s="1"/>
  <c r="AP55" i="2" s="1"/>
  <c r="AC55" i="2" l="1"/>
  <c r="AO55" i="2" s="1"/>
  <c r="BC54" i="2"/>
  <c r="H54" i="2" s="1"/>
  <c r="T54" i="2" s="1"/>
  <c r="AE55" i="2" l="1"/>
  <c r="AQ55" i="2" s="1"/>
  <c r="BD54" i="2"/>
  <c r="I54" i="2" s="1"/>
  <c r="U54" i="2" s="1"/>
  <c r="A55" i="2" l="1"/>
  <c r="AF55" i="2"/>
  <c r="AR55" i="2" s="1"/>
  <c r="AX55" i="2" s="1"/>
  <c r="P54" i="2"/>
  <c r="AL55" i="2" l="1"/>
  <c r="C55" i="2"/>
  <c r="B55" i="2"/>
  <c r="AZ55" i="2" l="1"/>
  <c r="BA55" i="2" s="1"/>
  <c r="F55" i="2" s="1"/>
  <c r="R55" i="2" s="1"/>
  <c r="AC56" i="2" l="1"/>
  <c r="AO56" i="2" s="1"/>
  <c r="BB55" i="2"/>
  <c r="G55" i="2" s="1"/>
  <c r="S55" i="2" s="1"/>
  <c r="E55" i="2"/>
  <c r="Q55" i="2" s="1"/>
  <c r="AB56" i="2" l="1"/>
  <c r="AD56" i="2"/>
  <c r="AP56" i="2" s="1"/>
  <c r="BC55" i="2"/>
  <c r="H55" i="2" s="1"/>
  <c r="T55" i="2" s="1"/>
  <c r="BD55" i="2" l="1"/>
  <c r="I55" i="2" s="1"/>
  <c r="U55" i="2" s="1"/>
  <c r="P55" i="2" s="1"/>
  <c r="AN56" i="2"/>
  <c r="AE56" i="2"/>
  <c r="AQ56" i="2" s="1"/>
  <c r="AF56" i="2" l="1"/>
  <c r="A56" i="2"/>
  <c r="AR56" i="2" l="1"/>
  <c r="AX56" i="2" s="1"/>
  <c r="C56" i="2" s="1"/>
  <c r="AL56" i="2"/>
  <c r="B56" i="2"/>
  <c r="AZ56" i="2" l="1"/>
  <c r="E56" i="2" s="1"/>
  <c r="Q56" i="2" s="1"/>
  <c r="BA56" i="2" l="1"/>
  <c r="F56" i="2" s="1"/>
  <c r="R56" i="2" s="1"/>
  <c r="AB57" i="2"/>
  <c r="AN57" i="2" s="1"/>
  <c r="BB56" i="2"/>
  <c r="BC56" i="2" s="1"/>
  <c r="H56" i="2" s="1"/>
  <c r="T56" i="2" s="1"/>
  <c r="AC57" i="2" l="1"/>
  <c r="AO57" i="2" s="1"/>
  <c r="AE57" i="2"/>
  <c r="AQ57" i="2" s="1"/>
  <c r="G56" i="2"/>
  <c r="S56" i="2" s="1"/>
  <c r="BD56" i="2"/>
  <c r="I56" i="2" s="1"/>
  <c r="U56" i="2" s="1"/>
  <c r="AF57" i="2" s="1"/>
  <c r="AR57" i="2" s="1"/>
  <c r="AD57" i="2" l="1"/>
  <c r="AL57" i="2" s="1"/>
  <c r="P56" i="2"/>
  <c r="A57" i="2"/>
  <c r="AP57" i="2" l="1"/>
  <c r="B57" i="2"/>
  <c r="AX57" i="2" l="1"/>
  <c r="C57" i="2" s="1"/>
  <c r="AZ57" i="2" l="1"/>
  <c r="E57" i="2" s="1"/>
  <c r="Q57" i="2" s="1"/>
  <c r="AB58" i="2" s="1"/>
  <c r="AN58" i="2" s="1"/>
  <c r="BB57" i="2"/>
  <c r="G57" i="2" s="1"/>
  <c r="S57" i="2" s="1"/>
  <c r="AD58" i="2" s="1"/>
  <c r="AP58" i="2" s="1"/>
  <c r="BA57" i="2" l="1"/>
  <c r="F57" i="2" s="1"/>
  <c r="R57" i="2" s="1"/>
  <c r="AC58" i="2" s="1"/>
  <c r="BC57" i="2"/>
  <c r="H57" i="2" s="1"/>
  <c r="T57" i="2" s="1"/>
  <c r="AO58" i="2" l="1"/>
  <c r="BD57" i="2"/>
  <c r="I57" i="2" s="1"/>
  <c r="U57" i="2" s="1"/>
  <c r="P57" i="2" s="1"/>
  <c r="AE58" i="2"/>
  <c r="AQ58" i="2" s="1"/>
  <c r="AF58" i="2" l="1"/>
  <c r="AL58" i="2" s="1"/>
  <c r="A58" i="2"/>
  <c r="B58" i="2" s="1"/>
  <c r="AR58" i="2" l="1"/>
  <c r="AX58" i="2" s="1"/>
  <c r="C58" i="2" s="1"/>
  <c r="AZ58" i="2" l="1"/>
  <c r="E58" i="2" s="1"/>
  <c r="Q58" i="2" s="1"/>
  <c r="AB59" i="2" s="1"/>
  <c r="AN59" i="2" s="1"/>
  <c r="BB58" i="2"/>
  <c r="BA58" i="2" l="1"/>
  <c r="F58" i="2" s="1"/>
  <c r="R58" i="2" s="1"/>
  <c r="AC59" i="2" s="1"/>
  <c r="AO59" i="2" s="1"/>
  <c r="G58" i="2"/>
  <c r="S58" i="2" s="1"/>
  <c r="BC58" i="2"/>
  <c r="H58" i="2" s="1"/>
  <c r="T58" i="2" s="1"/>
  <c r="AE59" i="2" s="1"/>
  <c r="AQ59" i="2" s="1"/>
  <c r="BD58" i="2" l="1"/>
  <c r="I58" i="2" s="1"/>
  <c r="U58" i="2" s="1"/>
  <c r="AD59" i="2"/>
  <c r="AP59" i="2" s="1"/>
  <c r="AF59" i="2" l="1"/>
  <c r="AL59" i="2" s="1"/>
  <c r="A59" i="2"/>
  <c r="P58" i="2"/>
  <c r="B59" i="2" l="1"/>
  <c r="AR59" i="2"/>
  <c r="AX59" i="2" s="1"/>
  <c r="C59" i="2" s="1"/>
  <c r="AZ59" i="2" l="1"/>
  <c r="E59" i="2" s="1"/>
  <c r="Q59" i="2" s="1"/>
  <c r="BA59" i="2" l="1"/>
  <c r="F59" i="2" s="1"/>
  <c r="R59" i="2" s="1"/>
  <c r="BB59" i="2"/>
  <c r="G59" i="2" s="1"/>
  <c r="S59" i="2" s="1"/>
  <c r="AD60" i="2" s="1"/>
  <c r="AP60" i="2" s="1"/>
  <c r="AB60" i="2"/>
  <c r="AN60" i="2" s="1"/>
  <c r="AC60" i="2" l="1"/>
  <c r="AO60" i="2" s="1"/>
  <c r="BC59" i="2"/>
  <c r="H59" i="2" s="1"/>
  <c r="T59" i="2" s="1"/>
  <c r="BD59" i="2" l="1"/>
  <c r="I59" i="2" s="1"/>
  <c r="U59" i="2" s="1"/>
  <c r="AF60" i="2" s="1"/>
  <c r="AR60" i="2" s="1"/>
  <c r="AE60" i="2"/>
  <c r="AQ60" i="2" s="1"/>
  <c r="A60" i="2" l="1"/>
  <c r="B60" i="2" s="1"/>
  <c r="P59" i="2"/>
  <c r="AX60" i="2"/>
  <c r="AL60" i="2"/>
  <c r="C60" i="2" l="1"/>
  <c r="AZ60" i="2" l="1"/>
  <c r="E60" i="2" s="1"/>
  <c r="Q60" i="2" s="1"/>
  <c r="AB61" i="2" s="1"/>
  <c r="AN61" i="2" s="1"/>
  <c r="BB60" i="2"/>
  <c r="BA60" i="2" l="1"/>
  <c r="F60" i="2" s="1"/>
  <c r="R60" i="2" s="1"/>
  <c r="AC61" i="2" s="1"/>
  <c r="AO61" i="2" s="1"/>
  <c r="G60" i="2"/>
  <c r="S60" i="2" s="1"/>
  <c r="BC60" i="2"/>
  <c r="H60" i="2" s="1"/>
  <c r="T60" i="2" s="1"/>
  <c r="AE61" i="2" l="1"/>
  <c r="AQ61" i="2" s="1"/>
  <c r="AD61" i="2"/>
  <c r="AP61" i="2" s="1"/>
  <c r="BD60" i="2"/>
  <c r="I60" i="2" s="1"/>
  <c r="U60" i="2" s="1"/>
  <c r="AF61" i="2" s="1"/>
  <c r="AR61" i="2" s="1"/>
  <c r="P60" i="2" l="1"/>
  <c r="AX61" i="2"/>
  <c r="A61" i="2"/>
  <c r="AL61" i="2"/>
  <c r="B61" i="2" l="1"/>
  <c r="C61" i="2"/>
  <c r="AZ61" i="2" l="1"/>
  <c r="E61" i="2" s="1"/>
  <c r="Q61" i="2" s="1"/>
  <c r="BA61" i="2" l="1"/>
  <c r="F61" i="2" s="1"/>
  <c r="R61" i="2" s="1"/>
  <c r="BB61" i="2"/>
  <c r="G61" i="2" s="1"/>
  <c r="S61" i="2" s="1"/>
  <c r="AB62" i="2"/>
  <c r="AN62" i="2" s="1"/>
  <c r="AC62" i="2" l="1"/>
  <c r="AO62" i="2" s="1"/>
  <c r="BC61" i="2"/>
  <c r="H61" i="2" s="1"/>
  <c r="T61" i="2" s="1"/>
  <c r="AE62" i="2" s="1"/>
  <c r="AQ62" i="2" s="1"/>
  <c r="AD62" i="2"/>
  <c r="AP62" i="2" s="1"/>
  <c r="BD61" i="2" l="1"/>
  <c r="I61" i="2" s="1"/>
  <c r="U61" i="2" s="1"/>
  <c r="A62" i="2" s="1"/>
  <c r="P61" i="2" l="1"/>
  <c r="AF62" i="2"/>
  <c r="AR62" i="2" s="1"/>
  <c r="AX62" i="2" s="1"/>
  <c r="C62" i="2" s="1"/>
  <c r="B62" i="2"/>
  <c r="AL62" i="2" l="1"/>
  <c r="AZ62" i="2"/>
  <c r="E62" i="2" s="1"/>
  <c r="Q62" i="2" s="1"/>
  <c r="BA62" i="2" l="1"/>
  <c r="F62" i="2" s="1"/>
  <c r="R62" i="2" s="1"/>
  <c r="BB62" i="2"/>
  <c r="G62" i="2" s="1"/>
  <c r="S62" i="2" s="1"/>
  <c r="AD63" i="2" s="1"/>
  <c r="AP63" i="2" s="1"/>
  <c r="AB63" i="2"/>
  <c r="AN63" i="2" s="1"/>
  <c r="AC63" i="2" l="1"/>
  <c r="AO63" i="2" s="1"/>
  <c r="BC62" i="2"/>
  <c r="H62" i="2" l="1"/>
  <c r="T62" i="2" s="1"/>
  <c r="BD62" i="2"/>
  <c r="I62" i="2" s="1"/>
  <c r="U62" i="2" s="1"/>
  <c r="AF63" i="2" s="1"/>
  <c r="AR63" i="2" s="1"/>
  <c r="AE63" i="2" l="1"/>
  <c r="A63" i="2"/>
  <c r="P62" i="2"/>
  <c r="B63" i="2" l="1"/>
  <c r="AQ63" i="2"/>
  <c r="AX63" i="2" s="1"/>
  <c r="C63" i="2" s="1"/>
  <c r="AL63" i="2"/>
  <c r="AZ63" i="2" l="1"/>
  <c r="E63" i="2" s="1"/>
  <c r="Q63" i="2" s="1"/>
  <c r="AB64" i="2" s="1"/>
  <c r="AN64" i="2" s="1"/>
  <c r="BB63" i="2"/>
  <c r="BC63" i="2" s="1"/>
  <c r="H63" i="2" s="1"/>
  <c r="T63" i="2" s="1"/>
  <c r="BA63" i="2" l="1"/>
  <c r="F63" i="2" s="1"/>
  <c r="R63" i="2" s="1"/>
  <c r="AC64" i="2" s="1"/>
  <c r="AO64" i="2" s="1"/>
  <c r="G63" i="2"/>
  <c r="S63" i="2" s="1"/>
  <c r="AD64" i="2" s="1"/>
  <c r="AE64" i="2"/>
  <c r="AQ64" i="2" s="1"/>
  <c r="BD63" i="2"/>
  <c r="I63" i="2" s="1"/>
  <c r="U63" i="2" s="1"/>
  <c r="A64" i="2" l="1"/>
  <c r="P63" i="2"/>
  <c r="AF64" i="2"/>
  <c r="AR64" i="2" s="1"/>
  <c r="AP64" i="2"/>
  <c r="B64" i="2" l="1"/>
  <c r="AL64" i="2"/>
  <c r="AX64" i="2"/>
  <c r="C64" i="2" s="1"/>
  <c r="AZ64" i="2" l="1"/>
  <c r="E64" i="2" s="1"/>
  <c r="Q64" i="2" s="1"/>
  <c r="AB65" i="2" s="1"/>
  <c r="BB64" i="2"/>
  <c r="BA64" i="2" l="1"/>
  <c r="F64" i="2" s="1"/>
  <c r="R64" i="2" s="1"/>
  <c r="AC65" i="2" s="1"/>
  <c r="AO65" i="2" s="1"/>
  <c r="AN65" i="2"/>
  <c r="G64" i="2"/>
  <c r="S64" i="2" s="1"/>
  <c r="BC64" i="2"/>
  <c r="H64" i="2" s="1"/>
  <c r="T64" i="2" s="1"/>
  <c r="AD65" i="2" l="1"/>
  <c r="AE65" i="2"/>
  <c r="AQ65" i="2" s="1"/>
  <c r="BD64" i="2"/>
  <c r="I64" i="2" s="1"/>
  <c r="U64" i="2" s="1"/>
  <c r="P64" i="2" s="1"/>
  <c r="AF65" i="2" l="1"/>
  <c r="AR65" i="2" s="1"/>
  <c r="A65" i="2"/>
  <c r="AP65" i="2"/>
  <c r="AL65" i="2" l="1"/>
  <c r="AX65" i="2"/>
  <c r="C65" i="2"/>
  <c r="B65" i="2"/>
  <c r="AZ65" i="2" l="1"/>
  <c r="E65" i="2" s="1"/>
  <c r="Q65" i="2" s="1"/>
  <c r="BA65" i="2" l="1"/>
  <c r="F65" i="2" s="1"/>
  <c r="R65" i="2" s="1"/>
  <c r="BB65" i="2"/>
  <c r="G65" i="2" s="1"/>
  <c r="S65" i="2" s="1"/>
  <c r="AD66" i="2" s="1"/>
  <c r="AP66" i="2" s="1"/>
  <c r="AB66" i="2"/>
  <c r="AN66" i="2" s="1"/>
  <c r="AC66" i="2" l="1"/>
  <c r="AO66" i="2" s="1"/>
  <c r="BC65" i="2"/>
  <c r="H65" i="2" s="1"/>
  <c r="T65" i="2" s="1"/>
  <c r="BD65" i="2" l="1"/>
  <c r="I65" i="2" s="1"/>
  <c r="U65" i="2" s="1"/>
  <c r="AF66" i="2" s="1"/>
  <c r="AR66" i="2" s="1"/>
  <c r="AQ66" i="2"/>
  <c r="BC66" i="2"/>
  <c r="AE66" i="2"/>
  <c r="P65" i="2" l="1"/>
  <c r="A66" i="2"/>
  <c r="B66" i="2" s="1"/>
  <c r="AL66" i="2"/>
  <c r="H66" i="2"/>
  <c r="T66" i="2" s="1"/>
  <c r="AX66" i="2"/>
  <c r="C66" i="2" l="1"/>
  <c r="AE67" i="2"/>
  <c r="BC67" i="2"/>
  <c r="AQ67" i="2"/>
  <c r="AZ66" i="2" l="1"/>
  <c r="E66" i="2" s="1"/>
  <c r="Q66" i="2" s="1"/>
  <c r="AB67" i="2" s="1"/>
  <c r="AN67" i="2" s="1"/>
  <c r="BA66" i="2"/>
  <c r="F66" i="2" s="1"/>
  <c r="R66" i="2" s="1"/>
  <c r="BB66" i="2"/>
  <c r="BD66" i="2" s="1"/>
  <c r="I66" i="2" s="1"/>
  <c r="U66" i="2" s="1"/>
  <c r="H67" i="2"/>
  <c r="T67" i="2" s="1"/>
  <c r="AQ68" i="2" s="1"/>
  <c r="AC67" i="2" l="1"/>
  <c r="AO67" i="2" s="1"/>
  <c r="G66" i="2"/>
  <c r="S66" i="2" s="1"/>
  <c r="A67" i="2" s="1"/>
  <c r="AE68" i="2"/>
  <c r="BC68" i="2"/>
  <c r="H68" i="2" s="1"/>
  <c r="AF67" i="2"/>
  <c r="AR67" i="2" s="1"/>
  <c r="AD67" i="2" l="1"/>
  <c r="AP67" i="2" s="1"/>
  <c r="AX67" i="2" s="1"/>
  <c r="C67" i="2" s="1"/>
  <c r="P66" i="2"/>
  <c r="T68" i="2"/>
  <c r="AQ69" i="2" s="1"/>
  <c r="B67" i="2"/>
  <c r="AL67" i="2" l="1"/>
  <c r="AE69" i="2"/>
  <c r="BC69" i="2"/>
  <c r="H69" i="2" s="1"/>
  <c r="AZ67" i="2"/>
  <c r="E67" i="2" s="1"/>
  <c r="Q67" i="2" s="1"/>
  <c r="BA67" i="2" l="1"/>
  <c r="F67" i="2" s="1"/>
  <c r="R67" i="2" s="1"/>
  <c r="T69" i="2"/>
  <c r="BC70" i="2" s="1"/>
  <c r="BB67" i="2"/>
  <c r="G67" i="2" s="1"/>
  <c r="S67" i="2" s="1"/>
  <c r="AB68" i="2"/>
  <c r="AC68" i="2" l="1"/>
  <c r="AO68" i="2" s="1"/>
  <c r="AQ70" i="2"/>
  <c r="H70" i="2" s="1"/>
  <c r="AE70" i="2"/>
  <c r="BD67" i="2"/>
  <c r="I67" i="2" s="1"/>
  <c r="U67" i="2" s="1"/>
  <c r="AF68" i="2" s="1"/>
  <c r="AR68" i="2" s="1"/>
  <c r="AP68" i="2"/>
  <c r="BB68" i="2"/>
  <c r="AD68" i="2"/>
  <c r="AN68" i="2"/>
  <c r="T70" i="2" l="1"/>
  <c r="AQ71" i="2" s="1"/>
  <c r="P67" i="2"/>
  <c r="AL68" i="2"/>
  <c r="A68" i="2"/>
  <c r="B68" i="2" s="1"/>
  <c r="AX68" i="2"/>
  <c r="G68" i="2"/>
  <c r="S68" i="2" s="1"/>
  <c r="BC71" i="2" l="1"/>
  <c r="H71" i="2" s="1"/>
  <c r="AE71" i="2"/>
  <c r="C68" i="2"/>
  <c r="AD69" i="2"/>
  <c r="BB69" i="2"/>
  <c r="AP69" i="2"/>
  <c r="AZ68" i="2" l="1"/>
  <c r="E68" i="2" s="1"/>
  <c r="Q68" i="2" s="1"/>
  <c r="AB69" i="2" s="1"/>
  <c r="AN69" i="2" s="1"/>
  <c r="T71" i="2"/>
  <c r="AQ72" i="2" s="1"/>
  <c r="G69" i="2"/>
  <c r="S69" i="2" s="1"/>
  <c r="AP70" i="2" s="1"/>
  <c r="BD68" i="2"/>
  <c r="I68" i="2" s="1"/>
  <c r="U68" i="2" s="1"/>
  <c r="BA68" i="2" l="1"/>
  <c r="F68" i="2" s="1"/>
  <c r="R68" i="2" s="1"/>
  <c r="AC69" i="2" s="1"/>
  <c r="AO69" i="2" s="1"/>
  <c r="AE72" i="2"/>
  <c r="BC72" i="2"/>
  <c r="H72" i="2" s="1"/>
  <c r="AD70" i="2"/>
  <c r="BB70" i="2"/>
  <c r="G70" i="2" s="1"/>
  <c r="AF69" i="2"/>
  <c r="P68" i="2" l="1"/>
  <c r="A69" i="2"/>
  <c r="B69" i="2" s="1"/>
  <c r="AL69" i="2"/>
  <c r="T72" i="2"/>
  <c r="AE73" i="2" s="1"/>
  <c r="S70" i="2"/>
  <c r="AP71" i="2" s="1"/>
  <c r="AR69" i="2"/>
  <c r="AX69" i="2" s="1"/>
  <c r="C69" i="2" l="1"/>
  <c r="AZ69" i="2" s="1"/>
  <c r="E69" i="2" s="1"/>
  <c r="Q69" i="2" s="1"/>
  <c r="AQ73" i="2"/>
  <c r="BC73" i="2"/>
  <c r="BB71" i="2"/>
  <c r="G71" i="2" s="1"/>
  <c r="AD71" i="2"/>
  <c r="BA69" i="2" l="1"/>
  <c r="F69" i="2" s="1"/>
  <c r="R69" i="2" s="1"/>
  <c r="H73" i="2"/>
  <c r="T73" i="2" s="1"/>
  <c r="BC74" i="2" s="1"/>
  <c r="S71" i="2"/>
  <c r="AD72" i="2" s="1"/>
  <c r="AB70" i="2"/>
  <c r="BD69" i="2"/>
  <c r="I69" i="2" s="1"/>
  <c r="U69" i="2" s="1"/>
  <c r="AC70" i="2" l="1"/>
  <c r="AO70" i="2" s="1"/>
  <c r="AQ74" i="2"/>
  <c r="H74" i="2" s="1"/>
  <c r="AE74" i="2"/>
  <c r="AP72" i="2"/>
  <c r="BB72" i="2"/>
  <c r="A70" i="2"/>
  <c r="AF70" i="2"/>
  <c r="AR70" i="2" s="1"/>
  <c r="P69" i="2"/>
  <c r="AN70" i="2"/>
  <c r="T74" i="2" l="1"/>
  <c r="AE75" i="2" s="1"/>
  <c r="G72" i="2"/>
  <c r="S72" i="2" s="1"/>
  <c r="AD73" i="2" s="1"/>
  <c r="AL70" i="2"/>
  <c r="AX70" i="2"/>
  <c r="B70" i="2"/>
  <c r="C70" i="2"/>
  <c r="BC75" i="2" l="1"/>
  <c r="AQ75" i="2"/>
  <c r="AP73" i="2"/>
  <c r="BB73" i="2"/>
  <c r="AZ70" i="2"/>
  <c r="E70" i="2" s="1"/>
  <c r="Q70" i="2" s="1"/>
  <c r="BA70" i="2" l="1"/>
  <c r="F70" i="2" s="1"/>
  <c r="R70" i="2" s="1"/>
  <c r="H75" i="2"/>
  <c r="T75" i="2" s="1"/>
  <c r="AQ76" i="2" s="1"/>
  <c r="G73" i="2"/>
  <c r="S73" i="2" s="1"/>
  <c r="AP74" i="2" s="1"/>
  <c r="AB71" i="2"/>
  <c r="BD70" i="2"/>
  <c r="I70" i="2" s="1"/>
  <c r="U70" i="2" s="1"/>
  <c r="P70" i="2" l="1"/>
  <c r="AC71" i="2"/>
  <c r="BC76" i="2"/>
  <c r="H76" i="2" s="1"/>
  <c r="AE76" i="2"/>
  <c r="BB74" i="2"/>
  <c r="G74" i="2" s="1"/>
  <c r="AD74" i="2"/>
  <c r="AF71" i="2"/>
  <c r="AR71" i="2" s="1"/>
  <c r="AN71" i="2"/>
  <c r="A71" i="2"/>
  <c r="AO71" i="2" l="1"/>
  <c r="AX71" i="2" s="1"/>
  <c r="T76" i="2"/>
  <c r="AE77" i="2" s="1"/>
  <c r="S74" i="2"/>
  <c r="C71" i="2"/>
  <c r="B71" i="2"/>
  <c r="AL71" i="2"/>
  <c r="AQ77" i="2" l="1"/>
  <c r="BC77" i="2"/>
  <c r="AD75" i="2"/>
  <c r="BB75" i="2"/>
  <c r="AP75" i="2"/>
  <c r="AZ71" i="2"/>
  <c r="E71" i="2" s="1"/>
  <c r="Q71" i="2" s="1"/>
  <c r="BA71" i="2" l="1"/>
  <c r="F71" i="2" s="1"/>
  <c r="R71" i="2" s="1"/>
  <c r="AC72" i="2" s="1"/>
  <c r="AO72" i="2" s="1"/>
  <c r="H77" i="2"/>
  <c r="T77" i="2" s="1"/>
  <c r="AQ78" i="2" s="1"/>
  <c r="G75" i="2"/>
  <c r="S75" i="2" s="1"/>
  <c r="AP76" i="2" s="1"/>
  <c r="AB72" i="2"/>
  <c r="AN72" i="2" s="1"/>
  <c r="BD71" i="2"/>
  <c r="I71" i="2" s="1"/>
  <c r="U71" i="2" s="1"/>
  <c r="AE78" i="2" l="1"/>
  <c r="BC78" i="2"/>
  <c r="H78" i="2" s="1"/>
  <c r="AD76" i="2"/>
  <c r="BB76" i="2"/>
  <c r="G76" i="2" s="1"/>
  <c r="AF72" i="2"/>
  <c r="AR72" i="2" s="1"/>
  <c r="AX72" i="2" s="1"/>
  <c r="P71" i="2"/>
  <c r="A72" i="2"/>
  <c r="T78" i="2" l="1"/>
  <c r="AQ79" i="2" s="1"/>
  <c r="S76" i="2"/>
  <c r="AD77" i="2" s="1"/>
  <c r="AL72" i="2"/>
  <c r="C72" i="2"/>
  <c r="B72" i="2"/>
  <c r="AE79" i="2" l="1"/>
  <c r="BC79" i="2"/>
  <c r="H79" i="2" s="1"/>
  <c r="BB77" i="2"/>
  <c r="AP77" i="2"/>
  <c r="AZ72" i="2"/>
  <c r="E72" i="2" s="1"/>
  <c r="Q72" i="2" s="1"/>
  <c r="BA72" i="2" l="1"/>
  <c r="F72" i="2" s="1"/>
  <c r="R72" i="2" s="1"/>
  <c r="T79" i="2"/>
  <c r="AE80" i="2" s="1"/>
  <c r="G77" i="2"/>
  <c r="S77" i="2" s="1"/>
  <c r="AP78" i="2" s="1"/>
  <c r="BD72" i="2"/>
  <c r="I72" i="2" s="1"/>
  <c r="U72" i="2" s="1"/>
  <c r="AB73" i="2"/>
  <c r="AN73" i="2" s="1"/>
  <c r="A73" i="2" l="1"/>
  <c r="B73" i="2" s="1"/>
  <c r="AC73" i="2"/>
  <c r="AQ80" i="2"/>
  <c r="BC80" i="2"/>
  <c r="AD78" i="2"/>
  <c r="BB78" i="2"/>
  <c r="G78" i="2" s="1"/>
  <c r="P72" i="2"/>
  <c r="AF73" i="2"/>
  <c r="AR73" i="2" s="1"/>
  <c r="AO73" i="2" l="1"/>
  <c r="H80" i="2"/>
  <c r="T80" i="2" s="1"/>
  <c r="AQ81" i="2" s="1"/>
  <c r="S78" i="2"/>
  <c r="AP79" i="2" s="1"/>
  <c r="BD73" i="2"/>
  <c r="I73" i="2" s="1"/>
  <c r="U73" i="2" s="1"/>
  <c r="AL73" i="2"/>
  <c r="AX73" i="2" l="1"/>
  <c r="C73" i="2" s="1"/>
  <c r="AE81" i="2"/>
  <c r="BC81" i="2"/>
  <c r="H81" i="2" s="1"/>
  <c r="BB79" i="2"/>
  <c r="G79" i="2" s="1"/>
  <c r="AD79" i="2"/>
  <c r="AF74" i="2"/>
  <c r="AR74" i="2" s="1"/>
  <c r="AZ73" i="2" l="1"/>
  <c r="E73" i="2" s="1"/>
  <c r="Q73" i="2" s="1"/>
  <c r="BA73" i="2"/>
  <c r="F73" i="2" s="1"/>
  <c r="R73" i="2" s="1"/>
  <c r="T81" i="2"/>
  <c r="AE82" i="2" s="1"/>
  <c r="S79" i="2"/>
  <c r="BB80" i="2" s="1"/>
  <c r="AC74" i="2" l="1"/>
  <c r="AO74" i="2" s="1"/>
  <c r="P73" i="2"/>
  <c r="A74" i="2"/>
  <c r="AB74" i="2"/>
  <c r="BC82" i="2"/>
  <c r="AQ82" i="2"/>
  <c r="AD80" i="2"/>
  <c r="AP80" i="2"/>
  <c r="G80" i="2" s="1"/>
  <c r="AN74" i="2" l="1"/>
  <c r="AL74" i="2"/>
  <c r="B74" i="2"/>
  <c r="H82" i="2"/>
  <c r="T82" i="2" s="1"/>
  <c r="AE83" i="2" s="1"/>
  <c r="S80" i="2"/>
  <c r="AP81" i="2" s="1"/>
  <c r="BD74" i="2"/>
  <c r="I74" i="2" s="1"/>
  <c r="U74" i="2" s="1"/>
  <c r="AX74" i="2" l="1"/>
  <c r="C74" i="2" s="1"/>
  <c r="BC83" i="2"/>
  <c r="AQ83" i="2"/>
  <c r="AD81" i="2"/>
  <c r="BB81" i="2"/>
  <c r="G81" i="2" s="1"/>
  <c r="AF75" i="2"/>
  <c r="AR75" i="2" s="1"/>
  <c r="AZ74" i="2" l="1"/>
  <c r="E74" i="2" s="1"/>
  <c r="Q74" i="2" s="1"/>
  <c r="H83" i="2"/>
  <c r="T83" i="2" s="1"/>
  <c r="AE84" i="2" s="1"/>
  <c r="S81" i="2"/>
  <c r="AD82" i="2" s="1"/>
  <c r="BA74" i="2" l="1"/>
  <c r="F74" i="2" s="1"/>
  <c r="R74" i="2" s="1"/>
  <c r="AC75" i="2" s="1"/>
  <c r="AO75" i="2" s="1"/>
  <c r="AB75" i="2"/>
  <c r="AN75" i="2" s="1"/>
  <c r="BC84" i="2"/>
  <c r="AQ84" i="2"/>
  <c r="BB82" i="2"/>
  <c r="AP82" i="2"/>
  <c r="BD75" i="2"/>
  <c r="I75" i="2" s="1"/>
  <c r="U75" i="2" s="1"/>
  <c r="A75" i="2" l="1"/>
  <c r="B75" i="2" s="1"/>
  <c r="AX75" i="2"/>
  <c r="P74" i="2"/>
  <c r="AL75" i="2"/>
  <c r="H84" i="2"/>
  <c r="T84" i="2" s="1"/>
  <c r="AE85" i="2" s="1"/>
  <c r="G82" i="2"/>
  <c r="S82" i="2" s="1"/>
  <c r="BB83" i="2" s="1"/>
  <c r="AF76" i="2"/>
  <c r="AR76" i="2" s="1"/>
  <c r="C75" i="2" l="1"/>
  <c r="AZ75" i="2" s="1"/>
  <c r="E75" i="2" s="1"/>
  <c r="Q75" i="2" s="1"/>
  <c r="AB76" i="2" s="1"/>
  <c r="AN76" i="2" s="1"/>
  <c r="BA75" i="2"/>
  <c r="F75" i="2" s="1"/>
  <c r="R75" i="2" s="1"/>
  <c r="AC76" i="2" s="1"/>
  <c r="AO76" i="2" s="1"/>
  <c r="AQ85" i="2"/>
  <c r="BC85" i="2"/>
  <c r="AD83" i="2"/>
  <c r="AP83" i="2"/>
  <c r="G83" i="2" s="1"/>
  <c r="AX76" i="2" l="1"/>
  <c r="P75" i="2"/>
  <c r="AL76" i="2"/>
  <c r="A76" i="2"/>
  <c r="H85" i="2"/>
  <c r="T85" i="2" s="1"/>
  <c r="AE86" i="2" s="1"/>
  <c r="S83" i="2"/>
  <c r="AD84" i="2" s="1"/>
  <c r="BD76" i="2"/>
  <c r="I76" i="2" s="1"/>
  <c r="U76" i="2" s="1"/>
  <c r="AF77" i="2" s="1"/>
  <c r="B76" i="2" l="1"/>
  <c r="C76" i="2"/>
  <c r="AQ86" i="2"/>
  <c r="BC86" i="2"/>
  <c r="AP84" i="2"/>
  <c r="BB84" i="2"/>
  <c r="AR77" i="2"/>
  <c r="AZ76" i="2" l="1"/>
  <c r="E76" i="2" s="1"/>
  <c r="Q76" i="2" s="1"/>
  <c r="H86" i="2"/>
  <c r="T86" i="2" s="1"/>
  <c r="BC87" i="2" s="1"/>
  <c r="G84" i="2"/>
  <c r="S84" i="2" s="1"/>
  <c r="AD85" i="2" s="1"/>
  <c r="AB77" i="2" l="1"/>
  <c r="BA76" i="2"/>
  <c r="F76" i="2" s="1"/>
  <c r="R76" i="2" s="1"/>
  <c r="AC77" i="2" s="1"/>
  <c r="AO77" i="2" s="1"/>
  <c r="AQ87" i="2"/>
  <c r="H87" i="2" s="1"/>
  <c r="AE87" i="2"/>
  <c r="AP85" i="2"/>
  <c r="BB85" i="2"/>
  <c r="BD77" i="2"/>
  <c r="I77" i="2" s="1"/>
  <c r="U77" i="2" s="1"/>
  <c r="AF78" i="2" s="1"/>
  <c r="AR78" i="2" s="1"/>
  <c r="A77" i="2" l="1"/>
  <c r="P76" i="2"/>
  <c r="AN77" i="2"/>
  <c r="AL77" i="2"/>
  <c r="T87" i="2"/>
  <c r="AE88" i="2" s="1"/>
  <c r="G85" i="2"/>
  <c r="S85" i="2" s="1"/>
  <c r="AP86" i="2" s="1"/>
  <c r="B77" i="2" l="1"/>
  <c r="AX77" i="2"/>
  <c r="C77" i="2" s="1"/>
  <c r="BC88" i="2"/>
  <c r="AQ88" i="2"/>
  <c r="AD86" i="2"/>
  <c r="BB86" i="2"/>
  <c r="G86" i="2" s="1"/>
  <c r="AZ77" i="2" l="1"/>
  <c r="E77" i="2" s="1"/>
  <c r="Q77" i="2" s="1"/>
  <c r="H88" i="2"/>
  <c r="T88" i="2" s="1"/>
  <c r="AE89" i="2" s="1"/>
  <c r="S86" i="2"/>
  <c r="AD87" i="2" s="1"/>
  <c r="BD78" i="2"/>
  <c r="I78" i="2" s="1"/>
  <c r="U78" i="2" s="1"/>
  <c r="AB78" i="2" l="1"/>
  <c r="BA77" i="2"/>
  <c r="F77" i="2" s="1"/>
  <c r="R77" i="2" s="1"/>
  <c r="BC89" i="2"/>
  <c r="AQ89" i="2"/>
  <c r="AP87" i="2"/>
  <c r="BB87" i="2"/>
  <c r="AF79" i="2"/>
  <c r="AR79" i="2" s="1"/>
  <c r="AC78" i="2" l="1"/>
  <c r="AO78" i="2" s="1"/>
  <c r="AN78" i="2"/>
  <c r="P77" i="2"/>
  <c r="A78" i="2"/>
  <c r="H89" i="2"/>
  <c r="T89" i="2" s="1"/>
  <c r="AQ90" i="2" s="1"/>
  <c r="G87" i="2"/>
  <c r="S87" i="2" s="1"/>
  <c r="AD88" i="2" s="1"/>
  <c r="AL78" i="2" l="1"/>
  <c r="B78" i="2"/>
  <c r="AX78" i="2"/>
  <c r="C78" i="2" s="1"/>
  <c r="BC90" i="2"/>
  <c r="H90" i="2" s="1"/>
  <c r="AE90" i="2"/>
  <c r="T90" i="2" s="1"/>
  <c r="AQ91" i="2" s="1"/>
  <c r="AP88" i="2"/>
  <c r="BB88" i="2"/>
  <c r="AZ78" i="2" l="1"/>
  <c r="E78" i="2" s="1"/>
  <c r="Q78" i="2" s="1"/>
  <c r="AE91" i="2"/>
  <c r="BC91" i="2"/>
  <c r="H91" i="2" s="1"/>
  <c r="T91" i="2" s="1"/>
  <c r="AQ92" i="2" s="1"/>
  <c r="G88" i="2"/>
  <c r="S88" i="2" s="1"/>
  <c r="BB89" i="2" s="1"/>
  <c r="AB79" i="2" l="1"/>
  <c r="AN79" i="2"/>
  <c r="BA78" i="2"/>
  <c r="F78" i="2" s="1"/>
  <c r="R78" i="2" s="1"/>
  <c r="A79" i="2" s="1"/>
  <c r="AD89" i="2"/>
  <c r="AP89" i="2"/>
  <c r="G89" i="2" s="1"/>
  <c r="AE92" i="2"/>
  <c r="BC92" i="2"/>
  <c r="H92" i="2" s="1"/>
  <c r="B79" i="2" l="1"/>
  <c r="AC79" i="2"/>
  <c r="AO79" i="2" s="1"/>
  <c r="AX79" i="2" s="1"/>
  <c r="C79" i="2" s="1"/>
  <c r="P78" i="2"/>
  <c r="S89" i="2"/>
  <c r="BB90" i="2" s="1"/>
  <c r="T92" i="2"/>
  <c r="AE93" i="2" s="1"/>
  <c r="AL79" i="2" l="1"/>
  <c r="AZ79" i="2"/>
  <c r="BA79" i="2"/>
  <c r="F79" i="2" s="1"/>
  <c r="R79" i="2" s="1"/>
  <c r="AC80" i="2" s="1"/>
  <c r="AO80" i="2" s="1"/>
  <c r="AP90" i="2"/>
  <c r="G90" i="2" s="1"/>
  <c r="AD90" i="2"/>
  <c r="BC93" i="2"/>
  <c r="AQ93" i="2"/>
  <c r="BD79" i="2" l="1"/>
  <c r="I79" i="2" s="1"/>
  <c r="U79" i="2" s="1"/>
  <c r="E79" i="2"/>
  <c r="Q79" i="2" s="1"/>
  <c r="S90" i="2"/>
  <c r="AP91" i="2" s="1"/>
  <c r="H93" i="2"/>
  <c r="T93" i="2" s="1"/>
  <c r="AQ94" i="2" s="1"/>
  <c r="AB80" i="2" l="1"/>
  <c r="AN80" i="2" s="1"/>
  <c r="P79" i="2"/>
  <c r="A80" i="2"/>
  <c r="B80" i="2" s="1"/>
  <c r="AF80" i="2"/>
  <c r="AR80" i="2" s="1"/>
  <c r="BD80" i="2"/>
  <c r="AD91" i="2"/>
  <c r="BB91" i="2"/>
  <c r="G91" i="2" s="1"/>
  <c r="BC94" i="2"/>
  <c r="H94" i="2" s="1"/>
  <c r="AE94" i="2"/>
  <c r="AX80" i="2" l="1"/>
  <c r="C80" i="2" s="1"/>
  <c r="I80" i="2"/>
  <c r="U80" i="2" s="1"/>
  <c r="BD81" i="2" s="1"/>
  <c r="AL80" i="2"/>
  <c r="S91" i="2"/>
  <c r="AP92" i="2" s="1"/>
  <c r="T94" i="2"/>
  <c r="AQ95" i="2" s="1"/>
  <c r="AF81" i="2" l="1"/>
  <c r="AR81" i="2"/>
  <c r="I81" i="2" s="1"/>
  <c r="U81" i="2" s="1"/>
  <c r="AF82" i="2" s="1"/>
  <c r="AR82" i="2" s="1"/>
  <c r="AZ80" i="2"/>
  <c r="E80" i="2" s="1"/>
  <c r="Q80" i="2" s="1"/>
  <c r="AD92" i="2"/>
  <c r="BB92" i="2"/>
  <c r="G92" i="2" s="1"/>
  <c r="AE95" i="2"/>
  <c r="BC95" i="2"/>
  <c r="H95" i="2" s="1"/>
  <c r="AB81" i="2" l="1"/>
  <c r="BA80" i="2"/>
  <c r="F80" i="2" s="1"/>
  <c r="R80" i="2" s="1"/>
  <c r="S92" i="2"/>
  <c r="BB93" i="2" s="1"/>
  <c r="T95" i="2"/>
  <c r="BC96" i="2" s="1"/>
  <c r="P80" i="2" l="1"/>
  <c r="AC81" i="2"/>
  <c r="AO81" i="2" s="1"/>
  <c r="A81" i="2"/>
  <c r="AN81" i="2"/>
  <c r="AD93" i="2"/>
  <c r="AP93" i="2"/>
  <c r="G93" i="2" s="1"/>
  <c r="AE96" i="2"/>
  <c r="AQ96" i="2"/>
  <c r="H96" i="2" s="1"/>
  <c r="BD82" i="2"/>
  <c r="I82" i="2" s="1"/>
  <c r="U82" i="2" s="1"/>
  <c r="AL81" i="2" l="1"/>
  <c r="AX81" i="2"/>
  <c r="B81" i="2"/>
  <c r="C81" i="2"/>
  <c r="S93" i="2"/>
  <c r="AD94" i="2" s="1"/>
  <c r="T96" i="2"/>
  <c r="AE97" i="2" s="1"/>
  <c r="AF83" i="2"/>
  <c r="AR83" i="2" s="1"/>
  <c r="AZ81" i="2" l="1"/>
  <c r="E81" i="2" s="1"/>
  <c r="Q81" i="2" s="1"/>
  <c r="BB94" i="2"/>
  <c r="AP94" i="2"/>
  <c r="AQ97" i="2"/>
  <c r="BC97" i="2"/>
  <c r="AB82" i="2" l="1"/>
  <c r="AN82" i="2"/>
  <c r="BA81" i="2"/>
  <c r="F81" i="2" s="1"/>
  <c r="R81" i="2" s="1"/>
  <c r="G94" i="2"/>
  <c r="S94" i="2" s="1"/>
  <c r="AD95" i="2" s="1"/>
  <c r="H97" i="2"/>
  <c r="T97" i="2" s="1"/>
  <c r="AQ98" i="2" s="1"/>
  <c r="BD83" i="2"/>
  <c r="I83" i="2" s="1"/>
  <c r="U83" i="2" s="1"/>
  <c r="AC82" i="2" l="1"/>
  <c r="AO82" i="2" s="1"/>
  <c r="AX82" i="2" s="1"/>
  <c r="A82" i="2"/>
  <c r="B82" i="2" s="1"/>
  <c r="P81" i="2"/>
  <c r="AP95" i="2"/>
  <c r="BB95" i="2"/>
  <c r="AE98" i="2"/>
  <c r="BC98" i="2"/>
  <c r="H98" i="2" s="1"/>
  <c r="AF84" i="2"/>
  <c r="AR84" i="2" s="1"/>
  <c r="AL82" i="2" l="1"/>
  <c r="C82" i="2"/>
  <c r="G95" i="2"/>
  <c r="S95" i="2" s="1"/>
  <c r="AP96" i="2" s="1"/>
  <c r="T98" i="2"/>
  <c r="BC99" i="2" s="1"/>
  <c r="AZ82" i="2" l="1"/>
  <c r="E82" i="2" s="1"/>
  <c r="Q82" i="2" s="1"/>
  <c r="BA82" i="2"/>
  <c r="F82" i="2" s="1"/>
  <c r="R82" i="2" s="1"/>
  <c r="AD96" i="2"/>
  <c r="BB96" i="2"/>
  <c r="G96" i="2" s="1"/>
  <c r="AE99" i="2"/>
  <c r="AQ99" i="2"/>
  <c r="H99" i="2" s="1"/>
  <c r="S96" i="2"/>
  <c r="BB97" i="2" s="1"/>
  <c r="BD84" i="2"/>
  <c r="I84" i="2" s="1"/>
  <c r="U84" i="2" s="1"/>
  <c r="AC83" i="2" l="1"/>
  <c r="AO83" i="2" s="1"/>
  <c r="AB83" i="2"/>
  <c r="AN83" i="2"/>
  <c r="A83" i="2"/>
  <c r="P82" i="2"/>
  <c r="T99" i="2"/>
  <c r="AE100" i="2" s="1"/>
  <c r="AP97" i="2"/>
  <c r="G97" i="2" s="1"/>
  <c r="AD97" i="2"/>
  <c r="AF85" i="2"/>
  <c r="AR85" i="2" s="1"/>
  <c r="AX83" i="2" l="1"/>
  <c r="AL83" i="2"/>
  <c r="C83" i="2"/>
  <c r="B83" i="2"/>
  <c r="BC100" i="2"/>
  <c r="AQ100" i="2"/>
  <c r="S97" i="2"/>
  <c r="AP98" i="2" s="1"/>
  <c r="AZ83" i="2" l="1"/>
  <c r="E83" i="2" s="1"/>
  <c r="Q83" i="2" s="1"/>
  <c r="BA83" i="2"/>
  <c r="F83" i="2" s="1"/>
  <c r="R83" i="2" s="1"/>
  <c r="H100" i="2"/>
  <c r="T100" i="2" s="1"/>
  <c r="AQ101" i="2" s="1"/>
  <c r="BB98" i="2"/>
  <c r="G98" i="2" s="1"/>
  <c r="AD98" i="2"/>
  <c r="AC84" i="2" l="1"/>
  <c r="AO84" i="2" s="1"/>
  <c r="AB84" i="2"/>
  <c r="A84" i="2"/>
  <c r="P83" i="2"/>
  <c r="BC101" i="2"/>
  <c r="H101" i="2" s="1"/>
  <c r="AE101" i="2"/>
  <c r="S98" i="2"/>
  <c r="AP99" i="2" s="1"/>
  <c r="BD85" i="2"/>
  <c r="I85" i="2" s="1"/>
  <c r="U85" i="2" s="1"/>
  <c r="T101" i="2" l="1"/>
  <c r="B84" i="2"/>
  <c r="AN84" i="2"/>
  <c r="AX84" i="2" s="1"/>
  <c r="C84" i="2" s="1"/>
  <c r="AL84" i="2"/>
  <c r="AQ102" i="2"/>
  <c r="AE102" i="2"/>
  <c r="BC102" i="2"/>
  <c r="AD99" i="2"/>
  <c r="BB99" i="2"/>
  <c r="G99" i="2" s="1"/>
  <c r="AF86" i="2"/>
  <c r="AR86" i="2" s="1"/>
  <c r="AZ84" i="2" l="1"/>
  <c r="E84" i="2" s="1"/>
  <c r="Q84" i="2" s="1"/>
  <c r="H102" i="2"/>
  <c r="T102" i="2" s="1"/>
  <c r="AQ103" i="2" s="1"/>
  <c r="S99" i="2"/>
  <c r="AD100" i="2" s="1"/>
  <c r="BA84" i="2" l="1"/>
  <c r="F84" i="2" s="1"/>
  <c r="R84" i="2" s="1"/>
  <c r="AC85" i="2" s="1"/>
  <c r="AO85" i="2" s="1"/>
  <c r="AB85" i="2"/>
  <c r="AE103" i="2"/>
  <c r="BC103" i="2"/>
  <c r="H103" i="2" s="1"/>
  <c r="BB100" i="2"/>
  <c r="AP100" i="2"/>
  <c r="BD86" i="2"/>
  <c r="I86" i="2" s="1"/>
  <c r="U86" i="2" s="1"/>
  <c r="A85" i="2" l="1"/>
  <c r="B85" i="2" s="1"/>
  <c r="P84" i="2"/>
  <c r="AL85" i="2"/>
  <c r="AN85" i="2"/>
  <c r="T103" i="2"/>
  <c r="BC104" i="2" s="1"/>
  <c r="G100" i="2"/>
  <c r="S100" i="2" s="1"/>
  <c r="AP101" i="2" s="1"/>
  <c r="AF87" i="2"/>
  <c r="AR87" i="2" s="1"/>
  <c r="AX85" i="2" l="1"/>
  <c r="C85" i="2" s="1"/>
  <c r="AZ85" i="2" s="1"/>
  <c r="E85" i="2" s="1"/>
  <c r="Q85" i="2" s="1"/>
  <c r="AE104" i="2"/>
  <c r="AQ104" i="2"/>
  <c r="H104" i="2" s="1"/>
  <c r="BB101" i="2"/>
  <c r="G101" i="2" s="1"/>
  <c r="AD101" i="2"/>
  <c r="BD87" i="2"/>
  <c r="I87" i="2" s="1"/>
  <c r="U87" i="2" s="1"/>
  <c r="AB86" i="2" l="1"/>
  <c r="AN86" i="2"/>
  <c r="BA85" i="2"/>
  <c r="F85" i="2" s="1"/>
  <c r="R85" i="2" s="1"/>
  <c r="T104" i="2"/>
  <c r="BC105" i="2" s="1"/>
  <c r="S101" i="2"/>
  <c r="BB102" i="2" s="1"/>
  <c r="AF88" i="2"/>
  <c r="AR88" i="2" s="1"/>
  <c r="AC86" i="2" l="1"/>
  <c r="AO86" i="2" s="1"/>
  <c r="AX86" i="2" s="1"/>
  <c r="A86" i="2"/>
  <c r="P85" i="2"/>
  <c r="AE105" i="2"/>
  <c r="AQ105" i="2"/>
  <c r="H105" i="2" s="1"/>
  <c r="AD102" i="2"/>
  <c r="AP102" i="2"/>
  <c r="G102" i="2" s="1"/>
  <c r="AL86" i="2" l="1"/>
  <c r="B86" i="2"/>
  <c r="C86" i="2"/>
  <c r="T105" i="2"/>
  <c r="AQ106" i="2" s="1"/>
  <c r="S102" i="2"/>
  <c r="BB103" i="2" s="1"/>
  <c r="AZ86" i="2" l="1"/>
  <c r="E86" i="2" s="1"/>
  <c r="Q86" i="2" s="1"/>
  <c r="BA86" i="2"/>
  <c r="F86" i="2" s="1"/>
  <c r="R86" i="2" s="1"/>
  <c r="AE106" i="2"/>
  <c r="BC106" i="2"/>
  <c r="H106" i="2" s="1"/>
  <c r="AP103" i="2"/>
  <c r="G103" i="2" s="1"/>
  <c r="AD103" i="2"/>
  <c r="BD88" i="2"/>
  <c r="I88" i="2" s="1"/>
  <c r="U88" i="2" s="1"/>
  <c r="A87" i="2" l="1"/>
  <c r="B87" i="2" s="1"/>
  <c r="AC87" i="2"/>
  <c r="AO87" i="2" s="1"/>
  <c r="AB87" i="2"/>
  <c r="P86" i="2"/>
  <c r="T106" i="2"/>
  <c r="AE107" i="2" s="1"/>
  <c r="S103" i="2"/>
  <c r="AP104" i="2" s="1"/>
  <c r="AF89" i="2"/>
  <c r="AR89" i="2" s="1"/>
  <c r="AL87" i="2" l="1"/>
  <c r="AN87" i="2"/>
  <c r="AX87" i="2" s="1"/>
  <c r="C87" i="2" s="1"/>
  <c r="BC107" i="2"/>
  <c r="AQ107" i="2"/>
  <c r="BB104" i="2"/>
  <c r="G104" i="2" s="1"/>
  <c r="AD104" i="2"/>
  <c r="BD89" i="2"/>
  <c r="I89" i="2" s="1"/>
  <c r="U89" i="2" s="1"/>
  <c r="AZ87" i="2" l="1"/>
  <c r="E87" i="2" s="1"/>
  <c r="Q87" i="2" s="1"/>
  <c r="H107" i="2"/>
  <c r="T107" i="2" s="1"/>
  <c r="AQ108" i="2" s="1"/>
  <c r="S104" i="2"/>
  <c r="BB105" i="2" s="1"/>
  <c r="AF90" i="2"/>
  <c r="AR90" i="2" s="1"/>
  <c r="AB88" i="2" l="1"/>
  <c r="AN88" i="2"/>
  <c r="BA87" i="2"/>
  <c r="F87" i="2" s="1"/>
  <c r="R87" i="2" s="1"/>
  <c r="A88" i="2" s="1"/>
  <c r="B88" i="2" s="1"/>
  <c r="AE108" i="2"/>
  <c r="BC108" i="2"/>
  <c r="H108" i="2" s="1"/>
  <c r="AP105" i="2"/>
  <c r="G105" i="2" s="1"/>
  <c r="AD105" i="2"/>
  <c r="T108" i="2"/>
  <c r="BC109" i="2" s="1"/>
  <c r="P87" i="2" l="1"/>
  <c r="AC88" i="2"/>
  <c r="AL88" i="2" s="1"/>
  <c r="S105" i="2"/>
  <c r="AP106" i="2" s="1"/>
  <c r="AE109" i="2"/>
  <c r="AQ109" i="2"/>
  <c r="H109" i="2" s="1"/>
  <c r="AO88" i="2" l="1"/>
  <c r="AX88" i="2" s="1"/>
  <c r="C88" i="2" s="1"/>
  <c r="AZ88" i="2" s="1"/>
  <c r="E88" i="2" s="1"/>
  <c r="Q88" i="2" s="1"/>
  <c r="AD106" i="2"/>
  <c r="BB106" i="2"/>
  <c r="G106" i="2" s="1"/>
  <c r="T109" i="2"/>
  <c r="AQ110" i="2" s="1"/>
  <c r="BD90" i="2"/>
  <c r="I90" i="2" s="1"/>
  <c r="U90" i="2" s="1"/>
  <c r="AB89" i="2" l="1"/>
  <c r="BA88" i="2"/>
  <c r="F88" i="2" s="1"/>
  <c r="R88" i="2" s="1"/>
  <c r="A89" i="2" s="1"/>
  <c r="B89" i="2" s="1"/>
  <c r="AN89" i="2"/>
  <c r="S106" i="2"/>
  <c r="BB107" i="2" s="1"/>
  <c r="BC110" i="2"/>
  <c r="H110" i="2" s="1"/>
  <c r="AE110" i="2"/>
  <c r="AF91" i="2"/>
  <c r="AC89" i="2" l="1"/>
  <c r="AO89" i="2" s="1"/>
  <c r="AX89" i="2" s="1"/>
  <c r="C89" i="2" s="1"/>
  <c r="P88" i="2"/>
  <c r="AD107" i="2"/>
  <c r="AP107" i="2"/>
  <c r="G107" i="2" s="1"/>
  <c r="S107" i="2" s="1"/>
  <c r="AD108" i="2" s="1"/>
  <c r="T110" i="2"/>
  <c r="AQ111" i="2" s="1"/>
  <c r="AR91" i="2"/>
  <c r="AL89" i="2" l="1"/>
  <c r="AZ89" i="2"/>
  <c r="E89" i="2" s="1"/>
  <c r="Q89" i="2" s="1"/>
  <c r="BA89" i="2"/>
  <c r="F89" i="2" s="1"/>
  <c r="R89" i="2" s="1"/>
  <c r="BB108" i="2"/>
  <c r="AP108" i="2"/>
  <c r="AE111" i="2"/>
  <c r="BC111" i="2"/>
  <c r="H111" i="2" s="1"/>
  <c r="P89" i="2" l="1"/>
  <c r="AC90" i="2"/>
  <c r="AO90" i="2" s="1"/>
  <c r="AB90" i="2"/>
  <c r="A90" i="2"/>
  <c r="G108" i="2"/>
  <c r="S108" i="2" s="1"/>
  <c r="AD109" i="2" s="1"/>
  <c r="T111" i="2"/>
  <c r="AE112" i="2" s="1"/>
  <c r="BD91" i="2"/>
  <c r="I91" i="2" s="1"/>
  <c r="U91" i="2" s="1"/>
  <c r="AN90" i="2" l="1"/>
  <c r="AX90" i="2" s="1"/>
  <c r="AL90" i="2"/>
  <c r="B90" i="2"/>
  <c r="C90" i="2"/>
  <c r="BB109" i="2"/>
  <c r="AP109" i="2"/>
  <c r="BC112" i="2"/>
  <c r="AQ112" i="2"/>
  <c r="AF92" i="2"/>
  <c r="AZ90" i="2" l="1"/>
  <c r="E90" i="2" s="1"/>
  <c r="Q90" i="2" s="1"/>
  <c r="G109" i="2"/>
  <c r="S109" i="2" s="1"/>
  <c r="BB110" i="2" s="1"/>
  <c r="H112" i="2"/>
  <c r="T112" i="2" s="1"/>
  <c r="AQ113" i="2" s="1"/>
  <c r="AR92" i="2"/>
  <c r="AB91" i="2" l="1"/>
  <c r="BA90" i="2"/>
  <c r="F90" i="2" s="1"/>
  <c r="R90" i="2" s="1"/>
  <c r="P90" i="2" s="1"/>
  <c r="AD110" i="2"/>
  <c r="AP110" i="2"/>
  <c r="G110" i="2" s="1"/>
  <c r="BC113" i="2"/>
  <c r="H113" i="2" s="1"/>
  <c r="AE113" i="2"/>
  <c r="S110" i="2"/>
  <c r="BB111" i="2" s="1"/>
  <c r="BD92" i="2"/>
  <c r="I92" i="2" s="1"/>
  <c r="U92" i="2" s="1"/>
  <c r="AC91" i="2" l="1"/>
  <c r="AO91" i="2" s="1"/>
  <c r="A91" i="2"/>
  <c r="AN91" i="2"/>
  <c r="T113" i="2"/>
  <c r="AD111" i="2"/>
  <c r="AP111" i="2"/>
  <c r="G111" i="2" s="1"/>
  <c r="AF93" i="2"/>
  <c r="AR93" i="2" s="1"/>
  <c r="AL91" i="2" l="1"/>
  <c r="AX91" i="2"/>
  <c r="C91" i="2"/>
  <c r="AZ91" i="2" s="1"/>
  <c r="E91" i="2" s="1"/>
  <c r="Q91" i="2" s="1"/>
  <c r="B91" i="2"/>
  <c r="BC114" i="2"/>
  <c r="AE114" i="2"/>
  <c r="AQ114" i="2"/>
  <c r="S111" i="2"/>
  <c r="BB112" i="2" s="1"/>
  <c r="AB92" i="2" l="1"/>
  <c r="BA91" i="2"/>
  <c r="F91" i="2" s="1"/>
  <c r="R91" i="2" s="1"/>
  <c r="H114" i="2"/>
  <c r="T114" i="2" s="1"/>
  <c r="AD112" i="2"/>
  <c r="AP112" i="2"/>
  <c r="G112" i="2" s="1"/>
  <c r="AC92" i="2" l="1"/>
  <c r="AO92" i="2" s="1"/>
  <c r="A92" i="2"/>
  <c r="B92" i="2" s="1"/>
  <c r="P91" i="2"/>
  <c r="AN92" i="2"/>
  <c r="BC115" i="2"/>
  <c r="AQ115" i="2"/>
  <c r="AE115" i="2"/>
  <c r="S112" i="2"/>
  <c r="AP113" i="2" s="1"/>
  <c r="BD93" i="2"/>
  <c r="I93" i="2" s="1"/>
  <c r="U93" i="2" s="1"/>
  <c r="AF94" i="2" s="1"/>
  <c r="AR94" i="2" s="1"/>
  <c r="AL92" i="2" l="1"/>
  <c r="AX92" i="2"/>
  <c r="C92" i="2" s="1"/>
  <c r="AZ92" i="2" s="1"/>
  <c r="E92" i="2" s="1"/>
  <c r="Q92" i="2" s="1"/>
  <c r="H115" i="2"/>
  <c r="T115" i="2"/>
  <c r="AD113" i="2"/>
  <c r="BB113" i="2"/>
  <c r="G113" i="2" s="1"/>
  <c r="AB93" i="2" l="1"/>
  <c r="AN93" i="2"/>
  <c r="BA92" i="2"/>
  <c r="F92" i="2" s="1"/>
  <c r="R92" i="2" s="1"/>
  <c r="P92" i="2" s="1"/>
  <c r="AE116" i="2"/>
  <c r="BC116" i="2"/>
  <c r="AQ116" i="2"/>
  <c r="S113" i="2"/>
  <c r="BB114" i="2" s="1"/>
  <c r="A93" i="2" l="1"/>
  <c r="B93" i="2" s="1"/>
  <c r="AC93" i="2"/>
  <c r="AL93" i="2" s="1"/>
  <c r="AO93" i="2"/>
  <c r="AX93" i="2" s="1"/>
  <c r="H116" i="2"/>
  <c r="T116" i="2"/>
  <c r="AP114" i="2"/>
  <c r="G114" i="2" s="1"/>
  <c r="AD114" i="2"/>
  <c r="C93" i="2" l="1"/>
  <c r="AZ93" i="2" s="1"/>
  <c r="E93" i="2" s="1"/>
  <c r="Q93" i="2" s="1"/>
  <c r="AB94" i="2" s="1"/>
  <c r="BC117" i="2"/>
  <c r="AE117" i="2"/>
  <c r="AQ117" i="2"/>
  <c r="S114" i="2"/>
  <c r="BB115" i="2" s="1"/>
  <c r="BD94" i="2"/>
  <c r="I94" i="2" s="1"/>
  <c r="U94" i="2" s="1"/>
  <c r="BA93" i="2" l="1"/>
  <c r="F93" i="2" s="1"/>
  <c r="R93" i="2" s="1"/>
  <c r="AC94" i="2" s="1"/>
  <c r="AO94" i="2" s="1"/>
  <c r="AN94" i="2"/>
  <c r="H117" i="2"/>
  <c r="T117" i="2" s="1"/>
  <c r="AD115" i="2"/>
  <c r="AP115" i="2"/>
  <c r="G115" i="2" s="1"/>
  <c r="S115" i="2" s="1"/>
  <c r="BB116" i="2" s="1"/>
  <c r="AF95" i="2"/>
  <c r="AL94" i="2" l="1"/>
  <c r="P93" i="2"/>
  <c r="A94" i="2"/>
  <c r="AX94" i="2"/>
  <c r="AQ118" i="2"/>
  <c r="AE118" i="2"/>
  <c r="BC118" i="2"/>
  <c r="AP116" i="2"/>
  <c r="G116" i="2" s="1"/>
  <c r="AD116" i="2"/>
  <c r="BD95" i="2"/>
  <c r="AR95" i="2"/>
  <c r="C94" i="2" l="1"/>
  <c r="S116" i="2"/>
  <c r="AP117" i="2" s="1"/>
  <c r="B94" i="2"/>
  <c r="AZ94" i="2"/>
  <c r="E94" i="2" s="1"/>
  <c r="Q94" i="2" s="1"/>
  <c r="H118" i="2"/>
  <c r="T118" i="2" s="1"/>
  <c r="AD117" i="2"/>
  <c r="BB117" i="2"/>
  <c r="G117" i="2" s="1"/>
  <c r="I95" i="2"/>
  <c r="U95" i="2" s="1"/>
  <c r="AB95" i="2" l="1"/>
  <c r="BA94" i="2"/>
  <c r="F94" i="2" s="1"/>
  <c r="R94" i="2" s="1"/>
  <c r="AC95" i="2" s="1"/>
  <c r="AO95" i="2" s="1"/>
  <c r="AE119" i="2"/>
  <c r="BC119" i="2"/>
  <c r="AQ119" i="2"/>
  <c r="S117" i="2"/>
  <c r="BB118" i="2" s="1"/>
  <c r="AF96" i="2"/>
  <c r="A95" i="2" l="1"/>
  <c r="B95" i="2" s="1"/>
  <c r="P94" i="2"/>
  <c r="AN95" i="2"/>
  <c r="AL95" i="2"/>
  <c r="H119" i="2"/>
  <c r="T119" i="2" s="1"/>
  <c r="AQ120" i="2" s="1"/>
  <c r="AP118" i="2"/>
  <c r="G118" i="2" s="1"/>
  <c r="AD118" i="2"/>
  <c r="AR96" i="2"/>
  <c r="AX95" i="2" l="1"/>
  <c r="C95" i="2" s="1"/>
  <c r="AZ95" i="2" s="1"/>
  <c r="E95" i="2" s="1"/>
  <c r="Q95" i="2" s="1"/>
  <c r="AE120" i="2"/>
  <c r="BC120" i="2"/>
  <c r="H120" i="2" s="1"/>
  <c r="T120" i="2" s="1"/>
  <c r="S118" i="2"/>
  <c r="AP119" i="2" s="1"/>
  <c r="BC121" i="2" l="1"/>
  <c r="AQ121" i="2"/>
  <c r="H121" i="2" s="1"/>
  <c r="AE121" i="2"/>
  <c r="AB96" i="2"/>
  <c r="AN96" i="2" s="1"/>
  <c r="BA95" i="2"/>
  <c r="F95" i="2" s="1"/>
  <c r="R95" i="2" s="1"/>
  <c r="AD119" i="2"/>
  <c r="BB119" i="2"/>
  <c r="G119" i="2" s="1"/>
  <c r="BD96" i="2"/>
  <c r="I96" i="2" s="1"/>
  <c r="U96" i="2" s="1"/>
  <c r="T121" i="2" l="1"/>
  <c r="P95" i="2"/>
  <c r="AC96" i="2"/>
  <c r="AL96" i="2" s="1"/>
  <c r="A96" i="2"/>
  <c r="B96" i="2" s="1"/>
  <c r="S119" i="2"/>
  <c r="AD120" i="2" s="1"/>
  <c r="AF97" i="2"/>
  <c r="AR97" i="2" s="1"/>
  <c r="AQ122" i="2" l="1"/>
  <c r="AE122" i="2"/>
  <c r="BC122" i="2"/>
  <c r="H122" i="2" s="1"/>
  <c r="T122" i="2" s="1"/>
  <c r="BC123" i="2" s="1"/>
  <c r="AO96" i="2"/>
  <c r="AX96" i="2" s="1"/>
  <c r="C96" i="2" s="1"/>
  <c r="AZ96" i="2" s="1"/>
  <c r="E96" i="2" s="1"/>
  <c r="Q96" i="2" s="1"/>
  <c r="BB120" i="2"/>
  <c r="AP120" i="2"/>
  <c r="AE123" i="2" l="1"/>
  <c r="AQ123" i="2"/>
  <c r="H123" i="2" s="1"/>
  <c r="AB97" i="2"/>
  <c r="BA96" i="2"/>
  <c r="F96" i="2" s="1"/>
  <c r="R96" i="2" s="1"/>
  <c r="AC97" i="2" s="1"/>
  <c r="AO97" i="2" s="1"/>
  <c r="G120" i="2"/>
  <c r="S120" i="2" s="1"/>
  <c r="BB121" i="2" s="1"/>
  <c r="T123" i="2"/>
  <c r="AQ124" i="2" s="1"/>
  <c r="A97" i="2" l="1"/>
  <c r="AN97" i="2"/>
  <c r="AL97" i="2"/>
  <c r="P96" i="2"/>
  <c r="AD121" i="2"/>
  <c r="AP121" i="2"/>
  <c r="G121" i="2" s="1"/>
  <c r="S121" i="2" s="1"/>
  <c r="AP122" i="2" s="1"/>
  <c r="AE124" i="2"/>
  <c r="BC124" i="2"/>
  <c r="H124" i="2" s="1"/>
  <c r="BD97" i="2"/>
  <c r="I97" i="2" s="1"/>
  <c r="U97" i="2" s="1"/>
  <c r="AX97" i="2" l="1"/>
  <c r="C97" i="2"/>
  <c r="AZ97" i="2" s="1"/>
  <c r="E97" i="2" s="1"/>
  <c r="Q97" i="2" s="1"/>
  <c r="B97" i="2"/>
  <c r="AD122" i="2"/>
  <c r="BB122" i="2"/>
  <c r="G122" i="2" s="1"/>
  <c r="T124" i="2"/>
  <c r="BC125" i="2" s="1"/>
  <c r="AF98" i="2"/>
  <c r="AR98" i="2" s="1"/>
  <c r="S122" i="2" l="1"/>
  <c r="AB98" i="2"/>
  <c r="AN98" i="2" s="1"/>
  <c r="BA97" i="2"/>
  <c r="F97" i="2" s="1"/>
  <c r="R97" i="2" s="1"/>
  <c r="AC98" i="2" s="1"/>
  <c r="AO98" i="2" s="1"/>
  <c r="AQ125" i="2"/>
  <c r="H125" i="2" s="1"/>
  <c r="AE125" i="2"/>
  <c r="AD123" i="2"/>
  <c r="BB123" i="2"/>
  <c r="AP123" i="2"/>
  <c r="BD98" i="2"/>
  <c r="I98" i="2" s="1"/>
  <c r="U98" i="2" s="1"/>
  <c r="AX98" i="2" l="1"/>
  <c r="AL98" i="2"/>
  <c r="A98" i="2"/>
  <c r="B98" i="2" s="1"/>
  <c r="P97" i="2"/>
  <c r="T125" i="2"/>
  <c r="AQ126" i="2" s="1"/>
  <c r="G123" i="2"/>
  <c r="S123" i="2" s="1"/>
  <c r="AD124" i="2" s="1"/>
  <c r="AF99" i="2"/>
  <c r="AR99" i="2" s="1"/>
  <c r="C98" i="2" l="1"/>
  <c r="BC126" i="2"/>
  <c r="H126" i="2" s="1"/>
  <c r="AE126" i="2"/>
  <c r="BB124" i="2"/>
  <c r="AP124" i="2"/>
  <c r="AZ98" i="2" l="1"/>
  <c r="E98" i="2" s="1"/>
  <c r="Q98" i="2" s="1"/>
  <c r="T126" i="2"/>
  <c r="AQ127" i="2" s="1"/>
  <c r="G124" i="2"/>
  <c r="S124" i="2" s="1"/>
  <c r="AD125" i="2" s="1"/>
  <c r="BD99" i="2"/>
  <c r="I99" i="2" s="1"/>
  <c r="U99" i="2" s="1"/>
  <c r="BA98" i="2" l="1"/>
  <c r="F98" i="2" s="1"/>
  <c r="R98" i="2" s="1"/>
  <c r="AC99" i="2" s="1"/>
  <c r="AO99" i="2" s="1"/>
  <c r="AB99" i="2"/>
  <c r="AE127" i="2"/>
  <c r="BC127" i="2"/>
  <c r="H127" i="2" s="1"/>
  <c r="AP125" i="2"/>
  <c r="BB125" i="2"/>
  <c r="AF100" i="2"/>
  <c r="AR100" i="2" s="1"/>
  <c r="P98" i="2" l="1"/>
  <c r="A99" i="2"/>
  <c r="B99" i="2" s="1"/>
  <c r="AL99" i="2"/>
  <c r="AN99" i="2"/>
  <c r="T127" i="2"/>
  <c r="BC128" i="2" s="1"/>
  <c r="G125" i="2"/>
  <c r="S125" i="2" s="1"/>
  <c r="AX99" i="2" l="1"/>
  <c r="C99" i="2" s="1"/>
  <c r="AZ99" i="2" s="1"/>
  <c r="E99" i="2" s="1"/>
  <c r="Q99" i="2" s="1"/>
  <c r="AQ128" i="2"/>
  <c r="H128" i="2" s="1"/>
  <c r="AE128" i="2"/>
  <c r="BB126" i="2"/>
  <c r="AD126" i="2"/>
  <c r="AP126" i="2"/>
  <c r="AB100" i="2" l="1"/>
  <c r="AN100" i="2" s="1"/>
  <c r="BA99" i="2"/>
  <c r="F99" i="2" s="1"/>
  <c r="R99" i="2" s="1"/>
  <c r="T128" i="2"/>
  <c r="BC129" i="2" s="1"/>
  <c r="G126" i="2"/>
  <c r="S126" i="2" s="1"/>
  <c r="AD127" i="2" s="1"/>
  <c r="BD100" i="2"/>
  <c r="I100" i="2" s="1"/>
  <c r="U100" i="2" s="1"/>
  <c r="A100" i="2" l="1"/>
  <c r="B100" i="2" s="1"/>
  <c r="AC100" i="2"/>
  <c r="AL100" i="2" s="1"/>
  <c r="P99" i="2"/>
  <c r="AO100" i="2"/>
  <c r="AX100" i="2" s="1"/>
  <c r="AE129" i="2"/>
  <c r="AQ129" i="2"/>
  <c r="H129" i="2" s="1"/>
  <c r="T129" i="2" s="1"/>
  <c r="BC130" i="2" s="1"/>
  <c r="BB127" i="2"/>
  <c r="AP127" i="2"/>
  <c r="AF101" i="2"/>
  <c r="C100" i="2" l="1"/>
  <c r="AZ100" i="2"/>
  <c r="E100" i="2" s="1"/>
  <c r="Q100" i="2" s="1"/>
  <c r="AE130" i="2"/>
  <c r="AQ130" i="2"/>
  <c r="H130" i="2" s="1"/>
  <c r="G127" i="2"/>
  <c r="S127" i="2" s="1"/>
  <c r="AR101" i="2"/>
  <c r="AB101" i="2" l="1"/>
  <c r="BA100" i="2"/>
  <c r="F100" i="2" s="1"/>
  <c r="R100" i="2" s="1"/>
  <c r="AC101" i="2" s="1"/>
  <c r="AO101" i="2" s="1"/>
  <c r="T130" i="2"/>
  <c r="BC131" i="2" s="1"/>
  <c r="BB128" i="2"/>
  <c r="AP128" i="2"/>
  <c r="AD128" i="2"/>
  <c r="P100" i="2" l="1"/>
  <c r="A101" i="2"/>
  <c r="AN101" i="2"/>
  <c r="AL101" i="2"/>
  <c r="AQ131" i="2"/>
  <c r="H131" i="2" s="1"/>
  <c r="AE131" i="2"/>
  <c r="T131" i="2" s="1"/>
  <c r="AE132" i="2" s="1"/>
  <c r="G128" i="2"/>
  <c r="S128" i="2" s="1"/>
  <c r="BD101" i="2"/>
  <c r="I101" i="2" s="1"/>
  <c r="U101" i="2" s="1"/>
  <c r="B101" i="2" l="1"/>
  <c r="AX101" i="2"/>
  <c r="C101" i="2" s="1"/>
  <c r="AQ132" i="2"/>
  <c r="BC132" i="2"/>
  <c r="AP129" i="2"/>
  <c r="AD129" i="2"/>
  <c r="BB129" i="2"/>
  <c r="AF102" i="2"/>
  <c r="AR102" i="2" s="1"/>
  <c r="AZ101" i="2" l="1"/>
  <c r="E101" i="2" s="1"/>
  <c r="Q101" i="2" s="1"/>
  <c r="H132" i="2"/>
  <c r="T132" i="2" s="1"/>
  <c r="AQ133" i="2" s="1"/>
  <c r="G129" i="2"/>
  <c r="S129" i="2" s="1"/>
  <c r="BB130" i="2" s="1"/>
  <c r="AB102" i="2" l="1"/>
  <c r="AN102" i="2"/>
  <c r="BA101" i="2"/>
  <c r="F101" i="2" s="1"/>
  <c r="R101" i="2" s="1"/>
  <c r="AC102" i="2" s="1"/>
  <c r="AO102" i="2" s="1"/>
  <c r="BC133" i="2"/>
  <c r="H133" i="2" s="1"/>
  <c r="AE133" i="2"/>
  <c r="AD130" i="2"/>
  <c r="AP130" i="2"/>
  <c r="G130" i="2" s="1"/>
  <c r="BD102" i="2"/>
  <c r="I102" i="2" s="1"/>
  <c r="U102" i="2" s="1"/>
  <c r="AX102" i="2" l="1"/>
  <c r="A102" i="2"/>
  <c r="B102" i="2" s="1"/>
  <c r="P101" i="2"/>
  <c r="AL102" i="2"/>
  <c r="T133" i="2"/>
  <c r="AQ134" i="2" s="1"/>
  <c r="S130" i="2"/>
  <c r="AD131" i="2" s="1"/>
  <c r="AF103" i="2"/>
  <c r="AR103" i="2" s="1"/>
  <c r="C102" i="2" l="1"/>
  <c r="AE134" i="2"/>
  <c r="BC134" i="2"/>
  <c r="H134" i="2" s="1"/>
  <c r="AP131" i="2"/>
  <c r="BB131" i="2"/>
  <c r="AZ102" i="2" l="1"/>
  <c r="E102" i="2" s="1"/>
  <c r="Q102" i="2" s="1"/>
  <c r="T134" i="2"/>
  <c r="AE135" i="2" s="1"/>
  <c r="G131" i="2"/>
  <c r="S131" i="2" s="1"/>
  <c r="AP132" i="2" s="1"/>
  <c r="BA102" i="2" l="1"/>
  <c r="F102" i="2" s="1"/>
  <c r="R102" i="2" s="1"/>
  <c r="AC103" i="2" s="1"/>
  <c r="AO103" i="2" s="1"/>
  <c r="AB103" i="2"/>
  <c r="AN103" i="2"/>
  <c r="AQ135" i="2"/>
  <c r="BC135" i="2"/>
  <c r="BB132" i="2"/>
  <c r="G132" i="2" s="1"/>
  <c r="AD132" i="2"/>
  <c r="BD103" i="2"/>
  <c r="I103" i="2" s="1"/>
  <c r="U103" i="2" s="1"/>
  <c r="P102" i="2" l="1"/>
  <c r="A103" i="2"/>
  <c r="B103" i="2" s="1"/>
  <c r="AL103" i="2"/>
  <c r="AX103" i="2"/>
  <c r="H135" i="2"/>
  <c r="T135" i="2" s="1"/>
  <c r="AE136" i="2" s="1"/>
  <c r="S132" i="2"/>
  <c r="BB133" i="2" s="1"/>
  <c r="AF104" i="2"/>
  <c r="AR104" i="2" s="1"/>
  <c r="C103" i="2" l="1"/>
  <c r="AZ103" i="2" s="1"/>
  <c r="E103" i="2" s="1"/>
  <c r="Q103" i="2" s="1"/>
  <c r="AB104" i="2" s="1"/>
  <c r="BC136" i="2"/>
  <c r="AQ136" i="2"/>
  <c r="AP133" i="2"/>
  <c r="G133" i="2" s="1"/>
  <c r="AD133" i="2"/>
  <c r="BA103" i="2" l="1"/>
  <c r="F103" i="2" s="1"/>
  <c r="R103" i="2" s="1"/>
  <c r="AC104" i="2" s="1"/>
  <c r="AO104" i="2" s="1"/>
  <c r="AN104" i="2"/>
  <c r="H136" i="2"/>
  <c r="T136" i="2" s="1"/>
  <c r="AE137" i="2" s="1"/>
  <c r="S133" i="2"/>
  <c r="AD134" i="2" s="1"/>
  <c r="BD104" i="2"/>
  <c r="I104" i="2" s="1"/>
  <c r="U104" i="2" s="1"/>
  <c r="AX104" i="2" l="1"/>
  <c r="A104" i="2"/>
  <c r="B104" i="2" s="1"/>
  <c r="AL104" i="2"/>
  <c r="P103" i="2"/>
  <c r="BC137" i="2"/>
  <c r="AQ137" i="2"/>
  <c r="AP134" i="2"/>
  <c r="BB134" i="2"/>
  <c r="AF105" i="2"/>
  <c r="C104" i="2" l="1"/>
  <c r="AZ104" i="2" s="1"/>
  <c r="E104" i="2" s="1"/>
  <c r="Q104" i="2" s="1"/>
  <c r="AB105" i="2" s="1"/>
  <c r="AN105" i="2" s="1"/>
  <c r="H137" i="2"/>
  <c r="T137" i="2" s="1"/>
  <c r="AQ138" i="2" s="1"/>
  <c r="G134" i="2"/>
  <c r="S134" i="2" s="1"/>
  <c r="BB135" i="2" s="1"/>
  <c r="AR105" i="2"/>
  <c r="BA104" i="2" l="1"/>
  <c r="F104" i="2" s="1"/>
  <c r="R104" i="2" s="1"/>
  <c r="AC105" i="2" s="1"/>
  <c r="AO105" i="2" s="1"/>
  <c r="AX105" i="2" s="1"/>
  <c r="BC138" i="2"/>
  <c r="H138" i="2" s="1"/>
  <c r="AE138" i="2"/>
  <c r="BD105" i="2"/>
  <c r="I105" i="2" s="1"/>
  <c r="U105" i="2" s="1"/>
  <c r="T138" i="2"/>
  <c r="AQ139" i="2" s="1"/>
  <c r="AD135" i="2"/>
  <c r="AP135" i="2"/>
  <c r="G135" i="2" s="1"/>
  <c r="A105" i="2" l="1"/>
  <c r="C105" i="2" s="1"/>
  <c r="AZ105" i="2" s="1"/>
  <c r="E105" i="2" s="1"/>
  <c r="Q105" i="2" s="1"/>
  <c r="AB106" i="2" s="1"/>
  <c r="AN106" i="2" s="1"/>
  <c r="P104" i="2"/>
  <c r="AL105" i="2"/>
  <c r="AE139" i="2"/>
  <c r="BC139" i="2"/>
  <c r="H139" i="2" s="1"/>
  <c r="T139" i="2" s="1"/>
  <c r="BC140" i="2" s="1"/>
  <c r="S135" i="2"/>
  <c r="AD136" i="2" s="1"/>
  <c r="AF106" i="2"/>
  <c r="AR106" i="2" s="1"/>
  <c r="B105" i="2" l="1"/>
  <c r="BA105" i="2"/>
  <c r="F105" i="2" s="1"/>
  <c r="R105" i="2" s="1"/>
  <c r="A106" i="2" s="1"/>
  <c r="B106" i="2" s="1"/>
  <c r="BB136" i="2"/>
  <c r="AP136" i="2"/>
  <c r="AE140" i="2"/>
  <c r="AQ140" i="2"/>
  <c r="H140" i="2" s="1"/>
  <c r="AC106" i="2" l="1"/>
  <c r="P105" i="2"/>
  <c r="G136" i="2"/>
  <c r="S136" i="2" s="1"/>
  <c r="AD137" i="2" s="1"/>
  <c r="T140" i="2"/>
  <c r="AO106" i="2" l="1"/>
  <c r="AX106" i="2" s="1"/>
  <c r="C106" i="2" s="1"/>
  <c r="AL106" i="2"/>
  <c r="BB137" i="2"/>
  <c r="AP137" i="2"/>
  <c r="BC141" i="2"/>
  <c r="AQ141" i="2"/>
  <c r="AE141" i="2"/>
  <c r="BD106" i="2" l="1"/>
  <c r="I106" i="2" s="1"/>
  <c r="U106" i="2" s="1"/>
  <c r="AZ106" i="2"/>
  <c r="E106" i="2" s="1"/>
  <c r="Q106" i="2" s="1"/>
  <c r="AB107" i="2" s="1"/>
  <c r="G137" i="2"/>
  <c r="S137" i="2" s="1"/>
  <c r="BB138" i="2" s="1"/>
  <c r="H141" i="2"/>
  <c r="T141" i="2" s="1"/>
  <c r="AN107" i="2" l="1"/>
  <c r="AF107" i="2"/>
  <c r="AR107" i="2"/>
  <c r="BA106" i="2"/>
  <c r="F106" i="2" s="1"/>
  <c r="R106" i="2" s="1"/>
  <c r="AD138" i="2"/>
  <c r="AP138" i="2"/>
  <c r="G138" i="2" s="1"/>
  <c r="AQ142" i="2"/>
  <c r="BC142" i="2"/>
  <c r="AE142" i="2"/>
  <c r="P106" i="2" l="1"/>
  <c r="AC107" i="2"/>
  <c r="AL107" i="2" s="1"/>
  <c r="AO107" i="2"/>
  <c r="AX107" i="2" s="1"/>
  <c r="A107" i="2"/>
  <c r="S138" i="2"/>
  <c r="AP139" i="2" s="1"/>
  <c r="H142" i="2"/>
  <c r="T142" i="2" s="1"/>
  <c r="AQ143" i="2" s="1"/>
  <c r="B107" i="2" l="1"/>
  <c r="C107" i="2"/>
  <c r="AD139" i="2"/>
  <c r="BB139" i="2"/>
  <c r="G139" i="2" s="1"/>
  <c r="BC143" i="2"/>
  <c r="H143" i="2" s="1"/>
  <c r="AE143" i="2"/>
  <c r="S139" i="2" l="1"/>
  <c r="BD107" i="2"/>
  <c r="I107" i="2" s="1"/>
  <c r="U107" i="2" s="1"/>
  <c r="AZ107" i="2"/>
  <c r="E107" i="2" s="1"/>
  <c r="Q107" i="2" s="1"/>
  <c r="BB140" i="2"/>
  <c r="AD140" i="2"/>
  <c r="AP140" i="2"/>
  <c r="T143" i="2"/>
  <c r="AB108" i="2" l="1"/>
  <c r="AN108" i="2" s="1"/>
  <c r="BA107" i="2"/>
  <c r="F107" i="2" s="1"/>
  <c r="R107" i="2" s="1"/>
  <c r="AF108" i="2"/>
  <c r="AR108" i="2"/>
  <c r="G140" i="2"/>
  <c r="S140" i="2" s="1"/>
  <c r="AP141" i="2" s="1"/>
  <c r="AE144" i="2"/>
  <c r="BC144" i="2"/>
  <c r="AQ144" i="2"/>
  <c r="AC108" i="2" l="1"/>
  <c r="AL108" i="2" s="1"/>
  <c r="A108" i="2"/>
  <c r="B108" i="2" s="1"/>
  <c r="P107" i="2"/>
  <c r="BD108" i="2"/>
  <c r="I108" i="2" s="1"/>
  <c r="U108" i="2" s="1"/>
  <c r="H144" i="2"/>
  <c r="AD141" i="2"/>
  <c r="BB141" i="2"/>
  <c r="G141" i="2" s="1"/>
  <c r="T144" i="2"/>
  <c r="AO108" i="2" l="1"/>
  <c r="AX108" i="2" s="1"/>
  <c r="C108" i="2"/>
  <c r="AZ108" i="2" s="1"/>
  <c r="E108" i="2" s="1"/>
  <c r="Q108" i="2" s="1"/>
  <c r="AB109" i="2" s="1"/>
  <c r="AN109" i="2" s="1"/>
  <c r="AF109" i="2"/>
  <c r="AR109" i="2"/>
  <c r="S141" i="2"/>
  <c r="AE145" i="2"/>
  <c r="AQ145" i="2"/>
  <c r="BC145" i="2"/>
  <c r="BA108" i="2" l="1"/>
  <c r="F108" i="2" s="1"/>
  <c r="R108" i="2" s="1"/>
  <c r="AC109" i="2" s="1"/>
  <c r="AO109" i="2" s="1"/>
  <c r="AX109" i="2" s="1"/>
  <c r="AD142" i="2"/>
  <c r="BB142" i="2"/>
  <c r="AP142" i="2"/>
  <c r="H145" i="2"/>
  <c r="T145" i="2" s="1"/>
  <c r="AL109" i="2" l="1"/>
  <c r="A109" i="2"/>
  <c r="B109" i="2" s="1"/>
  <c r="P108" i="2"/>
  <c r="BD109" i="2"/>
  <c r="I109" i="2" s="1"/>
  <c r="U109" i="2" s="1"/>
  <c r="G142" i="2"/>
  <c r="S142" i="2" s="1"/>
  <c r="BB143" i="2" s="1"/>
  <c r="BC146" i="2"/>
  <c r="AQ146" i="2"/>
  <c r="AE146" i="2"/>
  <c r="C109" i="2" l="1"/>
  <c r="AF110" i="2"/>
  <c r="AR110" i="2"/>
  <c r="AP143" i="2"/>
  <c r="G143" i="2" s="1"/>
  <c r="AD143" i="2"/>
  <c r="S143" i="2" s="1"/>
  <c r="H146" i="2"/>
  <c r="T146" i="2" s="1"/>
  <c r="AQ147" i="2" s="1"/>
  <c r="AZ109" i="2" l="1"/>
  <c r="E109" i="2" s="1"/>
  <c r="Q109" i="2" s="1"/>
  <c r="BA109" i="2"/>
  <c r="F109" i="2" s="1"/>
  <c r="R109" i="2" s="1"/>
  <c r="AC110" i="2" s="1"/>
  <c r="AD144" i="2"/>
  <c r="AP144" i="2"/>
  <c r="BB144" i="2"/>
  <c r="AE147" i="2"/>
  <c r="BC147" i="2"/>
  <c r="H147" i="2" s="1"/>
  <c r="AO110" i="2" l="1"/>
  <c r="AB110" i="2"/>
  <c r="AL110" i="2" s="1"/>
  <c r="AN110" i="2"/>
  <c r="P109" i="2"/>
  <c r="A110" i="2"/>
  <c r="B110" i="2" s="1"/>
  <c r="BD110" i="2"/>
  <c r="I110" i="2" s="1"/>
  <c r="U110" i="2" s="1"/>
  <c r="AF111" i="2" s="1"/>
  <c r="AR111" i="2" s="1"/>
  <c r="G144" i="2"/>
  <c r="S144" i="2" s="1"/>
  <c r="AD145" i="2" s="1"/>
  <c r="T147" i="2"/>
  <c r="BC148" i="2" s="1"/>
  <c r="AX110" i="2" l="1"/>
  <c r="C110" i="2" s="1"/>
  <c r="BB145" i="2"/>
  <c r="AP145" i="2"/>
  <c r="AE148" i="2"/>
  <c r="AQ148" i="2"/>
  <c r="H148" i="2" s="1"/>
  <c r="T148" i="2" s="1"/>
  <c r="AZ110" i="2" l="1"/>
  <c r="E110" i="2" s="1"/>
  <c r="Q110" i="2" s="1"/>
  <c r="BA110" i="2"/>
  <c r="F110" i="2" s="1"/>
  <c r="R110" i="2" s="1"/>
  <c r="AC111" i="2" s="1"/>
  <c r="G145" i="2"/>
  <c r="S145" i="2" s="1"/>
  <c r="BB146" i="2" s="1"/>
  <c r="AE149" i="2"/>
  <c r="BC149" i="2"/>
  <c r="AQ149" i="2"/>
  <c r="AO111" i="2" l="1"/>
  <c r="AB111" i="2"/>
  <c r="AL111" i="2" s="1"/>
  <c r="AN111" i="2"/>
  <c r="A111" i="2"/>
  <c r="B111" i="2" s="1"/>
  <c r="P110" i="2"/>
  <c r="BD111" i="2"/>
  <c r="I111" i="2" s="1"/>
  <c r="U111" i="2" s="1"/>
  <c r="AF112" i="2" s="1"/>
  <c r="AR112" i="2" s="1"/>
  <c r="AP146" i="2"/>
  <c r="G146" i="2" s="1"/>
  <c r="AD146" i="2"/>
  <c r="H149" i="2"/>
  <c r="T149" i="2" s="1"/>
  <c r="AQ150" i="2" s="1"/>
  <c r="S146" i="2" l="1"/>
  <c r="AD147" i="2" s="1"/>
  <c r="AX111" i="2"/>
  <c r="C111" i="2" s="1"/>
  <c r="AE150" i="2"/>
  <c r="BC150" i="2"/>
  <c r="H150" i="2" s="1"/>
  <c r="T150" i="2" l="1"/>
  <c r="BC151" i="2" s="1"/>
  <c r="AP147" i="2"/>
  <c r="BB147" i="2"/>
  <c r="AZ111" i="2"/>
  <c r="E111" i="2" s="1"/>
  <c r="Q111" i="2" s="1"/>
  <c r="BA111" i="2"/>
  <c r="F111" i="2" s="1"/>
  <c r="R111" i="2" s="1"/>
  <c r="AC112" i="2" s="1"/>
  <c r="AE151" i="2"/>
  <c r="AQ151" i="2"/>
  <c r="H151" i="2" s="1"/>
  <c r="G147" i="2"/>
  <c r="S147" i="2" s="1"/>
  <c r="AD148" i="2" s="1"/>
  <c r="AO112" i="2" l="1"/>
  <c r="AB112" i="2"/>
  <c r="AL112" i="2" s="1"/>
  <c r="AN112" i="2"/>
  <c r="A112" i="2"/>
  <c r="B112" i="2" s="1"/>
  <c r="P111" i="2"/>
  <c r="T151" i="2"/>
  <c r="AQ152" i="2" s="1"/>
  <c r="AP148" i="2"/>
  <c r="BB148" i="2"/>
  <c r="AX112" i="2" l="1"/>
  <c r="C112" i="2"/>
  <c r="AZ112" i="2" s="1"/>
  <c r="E112" i="2" s="1"/>
  <c r="Q112" i="2" s="1"/>
  <c r="AB113" i="2" s="1"/>
  <c r="AN113" i="2" s="1"/>
  <c r="BD112" i="2"/>
  <c r="I112" i="2" s="1"/>
  <c r="U112" i="2" s="1"/>
  <c r="BA112" i="2"/>
  <c r="F112" i="2" s="1"/>
  <c r="R112" i="2" s="1"/>
  <c r="BC152" i="2"/>
  <c r="H152" i="2" s="1"/>
  <c r="AE152" i="2"/>
  <c r="G148" i="2"/>
  <c r="S148" i="2" s="1"/>
  <c r="AD149" i="2" s="1"/>
  <c r="AC113" i="2" l="1"/>
  <c r="AO113" i="2" s="1"/>
  <c r="A113" i="2"/>
  <c r="P112" i="2"/>
  <c r="AR113" i="2"/>
  <c r="AF113" i="2"/>
  <c r="T152" i="2"/>
  <c r="BC153" i="2" s="1"/>
  <c r="BB149" i="2"/>
  <c r="AP149" i="2"/>
  <c r="B113" i="2" l="1"/>
  <c r="AX113" i="2"/>
  <c r="C113" i="2" s="1"/>
  <c r="AZ113" i="2" s="1"/>
  <c r="E113" i="2" s="1"/>
  <c r="Q113" i="2" s="1"/>
  <c r="AB114" i="2" s="1"/>
  <c r="AN114" i="2" s="1"/>
  <c r="AL113" i="2"/>
  <c r="AQ153" i="2"/>
  <c r="H153" i="2" s="1"/>
  <c r="AE153" i="2"/>
  <c r="T153" i="2" s="1"/>
  <c r="AE154" i="2" s="1"/>
  <c r="G149" i="2"/>
  <c r="S149" i="2" s="1"/>
  <c r="AD150" i="2" s="1"/>
  <c r="BD113" i="2" l="1"/>
  <c r="I113" i="2" s="1"/>
  <c r="U113" i="2" s="1"/>
  <c r="BA113" i="2"/>
  <c r="F113" i="2" s="1"/>
  <c r="R113" i="2" s="1"/>
  <c r="AQ154" i="2"/>
  <c r="BC154" i="2"/>
  <c r="BB150" i="2"/>
  <c r="AP150" i="2"/>
  <c r="AC114" i="2" l="1"/>
  <c r="AO114" i="2" s="1"/>
  <c r="A114" i="2"/>
  <c r="P113" i="2"/>
  <c r="AF114" i="2"/>
  <c r="AR114" i="2"/>
  <c r="H154" i="2"/>
  <c r="T154" i="2" s="1"/>
  <c r="G150" i="2"/>
  <c r="S150" i="2" s="1"/>
  <c r="BB151" i="2" s="1"/>
  <c r="AX114" i="2" l="1"/>
  <c r="C114" i="2"/>
  <c r="AZ114" i="2" s="1"/>
  <c r="E114" i="2" s="1"/>
  <c r="Q114" i="2" s="1"/>
  <c r="B114" i="2"/>
  <c r="AL114" i="2"/>
  <c r="BC155" i="2"/>
  <c r="AQ155" i="2"/>
  <c r="AE155" i="2"/>
  <c r="AD151" i="2"/>
  <c r="AP151" i="2"/>
  <c r="G151" i="2" s="1"/>
  <c r="AB115" i="2" l="1"/>
  <c r="AN115" i="2" s="1"/>
  <c r="BD114" i="2"/>
  <c r="I114" i="2" s="1"/>
  <c r="U114" i="2" s="1"/>
  <c r="BA114" i="2"/>
  <c r="F114" i="2" s="1"/>
  <c r="R114" i="2" s="1"/>
  <c r="H155" i="2"/>
  <c r="T155" i="2" s="1"/>
  <c r="S151" i="2"/>
  <c r="AD152" i="2" s="1"/>
  <c r="AC115" i="2" l="1"/>
  <c r="AO115" i="2" s="1"/>
  <c r="A115" i="2"/>
  <c r="B115" i="2" s="1"/>
  <c r="P114" i="2"/>
  <c r="AR115" i="2"/>
  <c r="AF115" i="2"/>
  <c r="AP152" i="2"/>
  <c r="BB152" i="2"/>
  <c r="AQ156" i="2"/>
  <c r="AE156" i="2"/>
  <c r="BC156" i="2"/>
  <c r="AX115" i="2" l="1"/>
  <c r="C115" i="2" s="1"/>
  <c r="AZ115" i="2" s="1"/>
  <c r="E115" i="2" s="1"/>
  <c r="Q115" i="2" s="1"/>
  <c r="AB116" i="2" s="1"/>
  <c r="AN116" i="2" s="1"/>
  <c r="AL115" i="2"/>
  <c r="H156" i="2"/>
  <c r="T156" i="2" s="1"/>
  <c r="BC157" i="2" s="1"/>
  <c r="G152" i="2"/>
  <c r="S152" i="2" s="1"/>
  <c r="AD153" i="2" s="1"/>
  <c r="BD115" i="2" l="1"/>
  <c r="I115" i="2" s="1"/>
  <c r="U115" i="2" s="1"/>
  <c r="BA115" i="2"/>
  <c r="F115" i="2" s="1"/>
  <c r="R115" i="2" s="1"/>
  <c r="AQ157" i="2"/>
  <c r="H157" i="2" s="1"/>
  <c r="AE157" i="2"/>
  <c r="T157" i="2" s="1"/>
  <c r="AQ158" i="2" s="1"/>
  <c r="AP153" i="2"/>
  <c r="BB153" i="2"/>
  <c r="AC116" i="2" l="1"/>
  <c r="AO116" i="2" s="1"/>
  <c r="P115" i="2"/>
  <c r="A116" i="2"/>
  <c r="AF116" i="2"/>
  <c r="AR116" i="2"/>
  <c r="BC158" i="2"/>
  <c r="H158" i="2" s="1"/>
  <c r="AE158" i="2"/>
  <c r="G153" i="2"/>
  <c r="S153" i="2" s="1"/>
  <c r="BB154" i="2" s="1"/>
  <c r="T158" i="2" l="1"/>
  <c r="BC159" i="2" s="1"/>
  <c r="B116" i="2"/>
  <c r="AX116" i="2"/>
  <c r="C116" i="2" s="1"/>
  <c r="AZ116" i="2" s="1"/>
  <c r="E116" i="2" s="1"/>
  <c r="Q116" i="2" s="1"/>
  <c r="AB117" i="2" s="1"/>
  <c r="AL116" i="2"/>
  <c r="AP154" i="2"/>
  <c r="G154" i="2" s="1"/>
  <c r="AD154" i="2"/>
  <c r="S154" i="2" s="1"/>
  <c r="AP155" i="2" s="1"/>
  <c r="AQ159" i="2"/>
  <c r="H159" i="2" s="1"/>
  <c r="AE159" i="2"/>
  <c r="T159" i="2" l="1"/>
  <c r="BC160" i="2" s="1"/>
  <c r="AN117" i="2"/>
  <c r="BD116" i="2"/>
  <c r="I116" i="2" s="1"/>
  <c r="U116" i="2" s="1"/>
  <c r="BA116" i="2"/>
  <c r="F116" i="2" s="1"/>
  <c r="R116" i="2" s="1"/>
  <c r="AD155" i="2"/>
  <c r="BB155" i="2"/>
  <c r="G155" i="2" s="1"/>
  <c r="S155" i="2" s="1"/>
  <c r="AP156" i="2" s="1"/>
  <c r="AE160" i="2"/>
  <c r="AQ160" i="2"/>
  <c r="H160" i="2" s="1"/>
  <c r="AC117" i="2" l="1"/>
  <c r="AO117" i="2" s="1"/>
  <c r="P116" i="2"/>
  <c r="A117" i="2"/>
  <c r="B117" i="2" s="1"/>
  <c r="AR117" i="2"/>
  <c r="AF117" i="2"/>
  <c r="BB156" i="2"/>
  <c r="G156" i="2" s="1"/>
  <c r="AD156" i="2"/>
  <c r="T160" i="2"/>
  <c r="AQ161" i="2" s="1"/>
  <c r="AX117" i="2" l="1"/>
  <c r="C117" i="2" s="1"/>
  <c r="AZ117" i="2" s="1"/>
  <c r="E117" i="2" s="1"/>
  <c r="Q117" i="2" s="1"/>
  <c r="AB118" i="2" s="1"/>
  <c r="AN118" i="2" s="1"/>
  <c r="AL117" i="2"/>
  <c r="S156" i="2"/>
  <c r="AD157" i="2" s="1"/>
  <c r="AE161" i="2"/>
  <c r="BC161" i="2"/>
  <c r="H161" i="2" s="1"/>
  <c r="BD117" i="2" l="1"/>
  <c r="I117" i="2" s="1"/>
  <c r="U117" i="2" s="1"/>
  <c r="BA117" i="2"/>
  <c r="F117" i="2" s="1"/>
  <c r="R117" i="2" s="1"/>
  <c r="T161" i="2"/>
  <c r="BC162" i="2" s="1"/>
  <c r="AP157" i="2"/>
  <c r="BB157" i="2"/>
  <c r="AC118" i="2" l="1"/>
  <c r="AO118" i="2" s="1"/>
  <c r="P117" i="2"/>
  <c r="A118" i="2"/>
  <c r="AR118" i="2"/>
  <c r="AF118" i="2"/>
  <c r="AE162" i="2"/>
  <c r="AQ162" i="2"/>
  <c r="H162" i="2" s="1"/>
  <c r="T162" i="2" s="1"/>
  <c r="AQ163" i="2" s="1"/>
  <c r="G157" i="2"/>
  <c r="S157" i="2" s="1"/>
  <c r="AD158" i="2" s="1"/>
  <c r="AX118" i="2" l="1"/>
  <c r="B118" i="2"/>
  <c r="C118" i="2"/>
  <c r="AZ118" i="2" s="1"/>
  <c r="E118" i="2" s="1"/>
  <c r="Q118" i="2" s="1"/>
  <c r="AB119" i="2" s="1"/>
  <c r="AL118" i="2"/>
  <c r="AP158" i="2"/>
  <c r="BB158" i="2"/>
  <c r="AE163" i="2"/>
  <c r="BC163" i="2"/>
  <c r="H163" i="2" s="1"/>
  <c r="BD118" i="2" l="1"/>
  <c r="I118" i="2" s="1"/>
  <c r="U118" i="2" s="1"/>
  <c r="BA118" i="2"/>
  <c r="F118" i="2" s="1"/>
  <c r="R118" i="2" s="1"/>
  <c r="AN119" i="2"/>
  <c r="G158" i="2"/>
  <c r="S158" i="2" s="1"/>
  <c r="AP159" i="2" s="1"/>
  <c r="T163" i="2"/>
  <c r="AQ164" i="2" s="1"/>
  <c r="AR119" i="2" l="1"/>
  <c r="AF119" i="2"/>
  <c r="AC119" i="2"/>
  <c r="A119" i="2"/>
  <c r="B119" i="2" s="1"/>
  <c r="P118" i="2"/>
  <c r="BB159" i="2"/>
  <c r="G159" i="2" s="1"/>
  <c r="AD159" i="2"/>
  <c r="BC164" i="2"/>
  <c r="H164" i="2" s="1"/>
  <c r="AE164" i="2"/>
  <c r="AL119" i="2" l="1"/>
  <c r="AO119" i="2"/>
  <c r="AX119" i="2" s="1"/>
  <c r="C119" i="2" s="1"/>
  <c r="BD119" i="2" s="1"/>
  <c r="I119" i="2" s="1"/>
  <c r="U119" i="2" s="1"/>
  <c r="AF120" i="2" s="1"/>
  <c r="S159" i="2"/>
  <c r="BB160" i="2" s="1"/>
  <c r="T164" i="2"/>
  <c r="AQ165" i="2" s="1"/>
  <c r="AZ119" i="2" l="1"/>
  <c r="E119" i="2" s="1"/>
  <c r="Q119" i="2" s="1"/>
  <c r="AB120" i="2" s="1"/>
  <c r="AR120" i="2"/>
  <c r="BA119" i="2"/>
  <c r="F119" i="2" s="1"/>
  <c r="R119" i="2" s="1"/>
  <c r="AP160" i="2"/>
  <c r="G160" i="2" s="1"/>
  <c r="AD160" i="2"/>
  <c r="AE165" i="2"/>
  <c r="BC165" i="2"/>
  <c r="H165" i="2" s="1"/>
  <c r="A120" i="2" l="1"/>
  <c r="B120" i="2" s="1"/>
  <c r="P119" i="2"/>
  <c r="AC120" i="2"/>
  <c r="AL120" i="2" s="1"/>
  <c r="AN120" i="2"/>
  <c r="S160" i="2"/>
  <c r="T165" i="2"/>
  <c r="AQ166" i="2" s="1"/>
  <c r="AO120" i="2" l="1"/>
  <c r="AP161" i="2"/>
  <c r="AD161" i="2"/>
  <c r="BB161" i="2"/>
  <c r="BC166" i="2"/>
  <c r="H166" i="2" s="1"/>
  <c r="AE166" i="2"/>
  <c r="U124" i="2"/>
  <c r="AX120" i="2" l="1"/>
  <c r="C120" i="2" s="1"/>
  <c r="AZ120" i="2" s="1"/>
  <c r="E120" i="2" s="1"/>
  <c r="Q120" i="2" s="1"/>
  <c r="AB121" i="2" s="1"/>
  <c r="AN121" i="2" s="1"/>
  <c r="G161" i="2"/>
  <c r="S161" i="2" s="1"/>
  <c r="BB162" i="2" s="1"/>
  <c r="T166" i="2"/>
  <c r="BC167" i="2" s="1"/>
  <c r="AF125" i="2"/>
  <c r="BD125" i="2"/>
  <c r="AR125" i="2"/>
  <c r="BD120" i="2" l="1"/>
  <c r="I120" i="2" s="1"/>
  <c r="U120" i="2" s="1"/>
  <c r="BA120" i="2"/>
  <c r="F120" i="2" s="1"/>
  <c r="R120" i="2" s="1"/>
  <c r="AP162" i="2"/>
  <c r="G162" i="2" s="1"/>
  <c r="AD162" i="2"/>
  <c r="AQ167" i="2"/>
  <c r="H167" i="2" s="1"/>
  <c r="AE167" i="2"/>
  <c r="I125" i="2"/>
  <c r="U125" i="2" s="1"/>
  <c r="AC121" i="2" l="1"/>
  <c r="AO121" i="2" s="1"/>
  <c r="A121" i="2"/>
  <c r="P120" i="2"/>
  <c r="AF121" i="2"/>
  <c r="AR121" i="2"/>
  <c r="S162" i="2"/>
  <c r="AP163" i="2" s="1"/>
  <c r="T167" i="2"/>
  <c r="AE168" i="2" s="1"/>
  <c r="AR126" i="2"/>
  <c r="BD126" i="2"/>
  <c r="AF126" i="2"/>
  <c r="B121" i="2" l="1"/>
  <c r="AX121" i="2"/>
  <c r="C121" i="2" s="1"/>
  <c r="AZ121" i="2" s="1"/>
  <c r="E121" i="2" s="1"/>
  <c r="Q121" i="2" s="1"/>
  <c r="AB122" i="2" s="1"/>
  <c r="AL121" i="2"/>
  <c r="BB163" i="2"/>
  <c r="G163" i="2" s="1"/>
  <c r="AD163" i="2"/>
  <c r="AQ168" i="2"/>
  <c r="BC168" i="2"/>
  <c r="I126" i="2"/>
  <c r="U126" i="2" s="1"/>
  <c r="AR127" i="2" s="1"/>
  <c r="S163" i="2" l="1"/>
  <c r="BD121" i="2"/>
  <c r="I121" i="2" s="1"/>
  <c r="U121" i="2" s="1"/>
  <c r="BA121" i="2"/>
  <c r="F121" i="2" s="1"/>
  <c r="R121" i="2" s="1"/>
  <c r="AN122" i="2"/>
  <c r="AD164" i="2"/>
  <c r="BB164" i="2"/>
  <c r="AP164" i="2"/>
  <c r="H168" i="2"/>
  <c r="T168" i="2" s="1"/>
  <c r="AE169" i="2" s="1"/>
  <c r="AF127" i="2"/>
  <c r="BD127" i="2"/>
  <c r="I127" i="2" s="1"/>
  <c r="AC122" i="2" l="1"/>
  <c r="AO122" i="2"/>
  <c r="P121" i="2"/>
  <c r="A122" i="2"/>
  <c r="B122" i="2" s="1"/>
  <c r="BD122" i="2"/>
  <c r="AR122" i="2"/>
  <c r="AF122" i="2"/>
  <c r="G164" i="2"/>
  <c r="S164" i="2" s="1"/>
  <c r="BB165" i="2" s="1"/>
  <c r="AQ169" i="2"/>
  <c r="BC169" i="2"/>
  <c r="U127" i="2"/>
  <c r="AF128" i="2" s="1"/>
  <c r="I122" i="2" l="1"/>
  <c r="U122" i="2" s="1"/>
  <c r="AF123" i="2" s="1"/>
  <c r="AX122" i="2"/>
  <c r="C122" i="2" s="1"/>
  <c r="AL122" i="2"/>
  <c r="H169" i="2"/>
  <c r="T169" i="2" s="1"/>
  <c r="BC170" i="2" s="1"/>
  <c r="AP165" i="2"/>
  <c r="G165" i="2" s="1"/>
  <c r="AD165" i="2"/>
  <c r="BD128" i="2"/>
  <c r="AR128" i="2"/>
  <c r="BD123" i="2" l="1"/>
  <c r="AR123" i="2"/>
  <c r="AZ122" i="2"/>
  <c r="E122" i="2" s="1"/>
  <c r="Q122" i="2" s="1"/>
  <c r="BA122" i="2"/>
  <c r="F122" i="2" s="1"/>
  <c r="R122" i="2" s="1"/>
  <c r="AQ170" i="2"/>
  <c r="H170" i="2" s="1"/>
  <c r="AE170" i="2"/>
  <c r="S165" i="2"/>
  <c r="I128" i="2"/>
  <c r="U128" i="2" s="1"/>
  <c r="T170" i="2" l="1"/>
  <c r="AE171" i="2" s="1"/>
  <c r="I123" i="2"/>
  <c r="U123" i="2" s="1"/>
  <c r="AF124" i="2" s="1"/>
  <c r="AC123" i="2"/>
  <c r="AO123" i="2" s="1"/>
  <c r="P122" i="2"/>
  <c r="AB123" i="2"/>
  <c r="AN123" i="2" s="1"/>
  <c r="A123" i="2"/>
  <c r="B123" i="2" s="1"/>
  <c r="AD166" i="2"/>
  <c r="AP166" i="2"/>
  <c r="BB166" i="2"/>
  <c r="BC171" i="2"/>
  <c r="AQ171" i="2"/>
  <c r="AR129" i="2"/>
  <c r="BD129" i="2"/>
  <c r="AF129" i="2"/>
  <c r="AR124" i="2" l="1"/>
  <c r="BD124" i="2"/>
  <c r="AX123" i="2"/>
  <c r="C123" i="2" s="1"/>
  <c r="AL123" i="2"/>
  <c r="G166" i="2"/>
  <c r="S166" i="2" s="1"/>
  <c r="H171" i="2"/>
  <c r="T171" i="2" s="1"/>
  <c r="AQ172" i="2" s="1"/>
  <c r="I129" i="2"/>
  <c r="U129" i="2" s="1"/>
  <c r="I124" i="2" l="1"/>
  <c r="AZ123" i="2"/>
  <c r="E123" i="2" s="1"/>
  <c r="Q123" i="2" s="1"/>
  <c r="BA123" i="2"/>
  <c r="F123" i="2" s="1"/>
  <c r="R123" i="2" s="1"/>
  <c r="BC172" i="2"/>
  <c r="H172" i="2" s="1"/>
  <c r="AE172" i="2"/>
  <c r="AD167" i="2"/>
  <c r="AP167" i="2"/>
  <c r="BB167" i="2"/>
  <c r="AF130" i="2"/>
  <c r="AR130" i="2"/>
  <c r="BD130" i="2"/>
  <c r="T172" i="2" l="1"/>
  <c r="BC173" i="2" s="1"/>
  <c r="AC124" i="2"/>
  <c r="AO124" i="2" s="1"/>
  <c r="A124" i="2"/>
  <c r="B124" i="2" s="1"/>
  <c r="P123" i="2"/>
  <c r="AB124" i="2"/>
  <c r="G167" i="2"/>
  <c r="S167" i="2"/>
  <c r="AQ173" i="2"/>
  <c r="H173" i="2" s="1"/>
  <c r="AE173" i="2"/>
  <c r="I130" i="2"/>
  <c r="U130" i="2" s="1"/>
  <c r="AL124" i="2" l="1"/>
  <c r="AN124" i="2"/>
  <c r="AX124" i="2" s="1"/>
  <c r="C124" i="2" s="1"/>
  <c r="AZ124" i="2" s="1"/>
  <c r="E124" i="2" s="1"/>
  <c r="Q124" i="2" s="1"/>
  <c r="AB125" i="2" s="1"/>
  <c r="AP168" i="2"/>
  <c r="BB168" i="2"/>
  <c r="AD168" i="2"/>
  <c r="T173" i="2"/>
  <c r="BC174" i="2" s="1"/>
  <c r="AF131" i="2"/>
  <c r="AR131" i="2"/>
  <c r="BD131" i="2"/>
  <c r="BA124" i="2" l="1"/>
  <c r="F124" i="2" s="1"/>
  <c r="R124" i="2" s="1"/>
  <c r="AC125" i="2" s="1"/>
  <c r="AN125" i="2"/>
  <c r="AE174" i="2"/>
  <c r="AQ174" i="2"/>
  <c r="H174" i="2" s="1"/>
  <c r="T174" i="2" s="1"/>
  <c r="BC175" i="2" s="1"/>
  <c r="G168" i="2"/>
  <c r="S168" i="2" s="1"/>
  <c r="I131" i="2"/>
  <c r="U131" i="2" s="1"/>
  <c r="AR132" i="2" s="1"/>
  <c r="P124" i="2" l="1"/>
  <c r="AO125" i="2"/>
  <c r="AX125" i="2" s="1"/>
  <c r="AL125" i="2"/>
  <c r="A125" i="2"/>
  <c r="B125" i="2" s="1"/>
  <c r="AP169" i="2"/>
  <c r="AD169" i="2"/>
  <c r="BB169" i="2"/>
  <c r="AF132" i="2"/>
  <c r="BD132" i="2"/>
  <c r="I132" i="2" s="1"/>
  <c r="AQ175" i="2"/>
  <c r="H175" i="2" s="1"/>
  <c r="AE175" i="2"/>
  <c r="C125" i="2" l="1"/>
  <c r="AZ125" i="2" s="1"/>
  <c r="E125" i="2" s="1"/>
  <c r="Q125" i="2" s="1"/>
  <c r="G169" i="2"/>
  <c r="S169" i="2" s="1"/>
  <c r="U132" i="2"/>
  <c r="AF133" i="2" s="1"/>
  <c r="T175" i="2"/>
  <c r="AQ176" i="2" s="1"/>
  <c r="BA125" i="2" l="1"/>
  <c r="F125" i="2" s="1"/>
  <c r="R125" i="2" s="1"/>
  <c r="AC126" i="2" s="1"/>
  <c r="AO126" i="2" s="1"/>
  <c r="AB126" i="2"/>
  <c r="BB170" i="2"/>
  <c r="AP170" i="2"/>
  <c r="AD170" i="2"/>
  <c r="BD133" i="2"/>
  <c r="AR133" i="2"/>
  <c r="BC176" i="2"/>
  <c r="H176" i="2" s="1"/>
  <c r="AE176" i="2"/>
  <c r="P125" i="2" l="1"/>
  <c r="A126" i="2"/>
  <c r="B126" i="2" s="1"/>
  <c r="AL126" i="2"/>
  <c r="AN126" i="2"/>
  <c r="AX126" i="2" s="1"/>
  <c r="G170" i="2"/>
  <c r="S170" i="2" s="1"/>
  <c r="AP171" i="2" s="1"/>
  <c r="I133" i="2"/>
  <c r="U133" i="2" s="1"/>
  <c r="AR134" i="2" s="1"/>
  <c r="T176" i="2"/>
  <c r="AE177" i="2" s="1"/>
  <c r="C126" i="2" l="1"/>
  <c r="AZ126" i="2" s="1"/>
  <c r="E126" i="2" s="1"/>
  <c r="Q126" i="2" s="1"/>
  <c r="AB127" i="2" s="1"/>
  <c r="BA126" i="2"/>
  <c r="F126" i="2" s="1"/>
  <c r="R126" i="2" s="1"/>
  <c r="AC127" i="2" s="1"/>
  <c r="AO127" i="2" s="1"/>
  <c r="AD171" i="2"/>
  <c r="BB171" i="2"/>
  <c r="G171" i="2" s="1"/>
  <c r="S171" i="2" s="1"/>
  <c r="AD172" i="2" s="1"/>
  <c r="AF134" i="2"/>
  <c r="BD134" i="2"/>
  <c r="I134" i="2" s="1"/>
  <c r="U134" i="2" s="1"/>
  <c r="AQ177" i="2"/>
  <c r="BC177" i="2"/>
  <c r="AL127" i="2" l="1"/>
  <c r="A127" i="2"/>
  <c r="B127" i="2" s="1"/>
  <c r="P126" i="2"/>
  <c r="AN127" i="2"/>
  <c r="AX127" i="2" s="1"/>
  <c r="AP172" i="2"/>
  <c r="BB172" i="2"/>
  <c r="H177" i="2"/>
  <c r="T177" i="2" s="1"/>
  <c r="AE178" i="2" s="1"/>
  <c r="AF135" i="2"/>
  <c r="AR135" i="2"/>
  <c r="BD135" i="2"/>
  <c r="G172" i="2" l="1"/>
  <c r="S172" i="2" s="1"/>
  <c r="BB173" i="2" s="1"/>
  <c r="C127" i="2"/>
  <c r="AZ127" i="2" s="1"/>
  <c r="E127" i="2" s="1"/>
  <c r="Q127" i="2" s="1"/>
  <c r="AB128" i="2" s="1"/>
  <c r="BA127" i="2"/>
  <c r="F127" i="2" s="1"/>
  <c r="R127" i="2" s="1"/>
  <c r="AC128" i="2" s="1"/>
  <c r="AO128" i="2" s="1"/>
  <c r="AQ178" i="2"/>
  <c r="BC178" i="2"/>
  <c r="I135" i="2"/>
  <c r="U135" i="2" s="1"/>
  <c r="AD173" i="2" l="1"/>
  <c r="AP173" i="2"/>
  <c r="G173" i="2" s="1"/>
  <c r="P127" i="2"/>
  <c r="A128" i="2"/>
  <c r="B128" i="2" s="1"/>
  <c r="AL128" i="2"/>
  <c r="AN128" i="2"/>
  <c r="AX128" i="2" s="1"/>
  <c r="S173" i="2"/>
  <c r="AD174" i="2" s="1"/>
  <c r="H178" i="2"/>
  <c r="T178" i="2" s="1"/>
  <c r="AQ179" i="2" s="1"/>
  <c r="BD136" i="2"/>
  <c r="AR136" i="2"/>
  <c r="AF136" i="2"/>
  <c r="C128" i="2" l="1"/>
  <c r="AZ128" i="2"/>
  <c r="E128" i="2" s="1"/>
  <c r="Q128" i="2" s="1"/>
  <c r="BA128" i="2"/>
  <c r="F128" i="2" s="1"/>
  <c r="R128" i="2" s="1"/>
  <c r="BB174" i="2"/>
  <c r="AP174" i="2"/>
  <c r="BC179" i="2"/>
  <c r="H179" i="2" s="1"/>
  <c r="AE179" i="2"/>
  <c r="I136" i="2"/>
  <c r="U136" i="2" s="1"/>
  <c r="AC129" i="2" l="1"/>
  <c r="AO129" i="2" s="1"/>
  <c r="AB129" i="2"/>
  <c r="P128" i="2"/>
  <c r="A129" i="2"/>
  <c r="B129" i="2" s="1"/>
  <c r="AN129" i="2"/>
  <c r="G174" i="2"/>
  <c r="S174" i="2" s="1"/>
  <c r="AP175" i="2" s="1"/>
  <c r="T179" i="2"/>
  <c r="BC180" i="2" s="1"/>
  <c r="AR137" i="2"/>
  <c r="BD137" i="2"/>
  <c r="AF137" i="2"/>
  <c r="BB175" i="2" l="1"/>
  <c r="G175" i="2" s="1"/>
  <c r="AD175" i="2"/>
  <c r="AL129" i="2"/>
  <c r="AX129" i="2"/>
  <c r="C129" i="2" s="1"/>
  <c r="AQ180" i="2"/>
  <c r="H180" i="2" s="1"/>
  <c r="AE180" i="2"/>
  <c r="I137" i="2"/>
  <c r="U137" i="2" s="1"/>
  <c r="S175" i="2" l="1"/>
  <c r="BB176" i="2" s="1"/>
  <c r="AZ129" i="2"/>
  <c r="E129" i="2" s="1"/>
  <c r="Q129" i="2" s="1"/>
  <c r="BA129" i="2"/>
  <c r="F129" i="2" s="1"/>
  <c r="R129" i="2" s="1"/>
  <c r="T180" i="2"/>
  <c r="AQ181" i="2" s="1"/>
  <c r="AD176" i="2"/>
  <c r="AP176" i="2"/>
  <c r="G176" i="2" s="1"/>
  <c r="BD138" i="2"/>
  <c r="AF138" i="2"/>
  <c r="AR138" i="2"/>
  <c r="AC130" i="2" l="1"/>
  <c r="P129" i="2"/>
  <c r="AB130" i="2"/>
  <c r="A130" i="2"/>
  <c r="B130" i="2" s="1"/>
  <c r="S176" i="2"/>
  <c r="AP177" i="2" s="1"/>
  <c r="AE181" i="2"/>
  <c r="BC181" i="2"/>
  <c r="H181" i="2" s="1"/>
  <c r="I138" i="2"/>
  <c r="U138" i="2" s="1"/>
  <c r="AL130" i="2" l="1"/>
  <c r="AN130" i="2"/>
  <c r="AO130" i="2"/>
  <c r="BB177" i="2"/>
  <c r="G177" i="2" s="1"/>
  <c r="AD177" i="2"/>
  <c r="T181" i="2"/>
  <c r="AF139" i="2"/>
  <c r="AR139" i="2"/>
  <c r="BD139" i="2"/>
  <c r="AX130" i="2" l="1"/>
  <c r="C130" i="2" s="1"/>
  <c r="S177" i="2"/>
  <c r="AD178" i="2" s="1"/>
  <c r="AE182" i="2"/>
  <c r="BC182" i="2"/>
  <c r="AQ182" i="2"/>
  <c r="I139" i="2"/>
  <c r="U139" i="2" s="1"/>
  <c r="AZ130" i="2" l="1"/>
  <c r="E130" i="2" s="1"/>
  <c r="Q130" i="2" s="1"/>
  <c r="BA130" i="2"/>
  <c r="F130" i="2" s="1"/>
  <c r="R130" i="2" s="1"/>
  <c r="BB178" i="2"/>
  <c r="AP178" i="2"/>
  <c r="H182" i="2"/>
  <c r="T182" i="2" s="1"/>
  <c r="AE183" i="2" s="1"/>
  <c r="BD140" i="2"/>
  <c r="AR140" i="2"/>
  <c r="AF140" i="2"/>
  <c r="AC131" i="2" l="1"/>
  <c r="AO131" i="2" s="1"/>
  <c r="AB131" i="2"/>
  <c r="A131" i="2"/>
  <c r="B131" i="2" s="1"/>
  <c r="P130" i="2"/>
  <c r="AN131" i="2"/>
  <c r="G178" i="2"/>
  <c r="S178" i="2" s="1"/>
  <c r="BB179" i="2" s="1"/>
  <c r="BC183" i="2"/>
  <c r="AQ183" i="2"/>
  <c r="I140" i="2"/>
  <c r="U140" i="2" s="1"/>
  <c r="AL131" i="2" l="1"/>
  <c r="AD179" i="2"/>
  <c r="AP179" i="2"/>
  <c r="G179" i="2" s="1"/>
  <c r="S179" i="2" s="1"/>
  <c r="BB180" i="2" s="1"/>
  <c r="AX131" i="2"/>
  <c r="C131" i="2" s="1"/>
  <c r="H183" i="2"/>
  <c r="T183" i="2" s="1"/>
  <c r="AQ184" i="2" s="1"/>
  <c r="AR141" i="2"/>
  <c r="AF141" i="2"/>
  <c r="BD141" i="2"/>
  <c r="AZ131" i="2" l="1"/>
  <c r="E131" i="2" s="1"/>
  <c r="Q131" i="2" s="1"/>
  <c r="BA131" i="2"/>
  <c r="F131" i="2" s="1"/>
  <c r="R131" i="2" s="1"/>
  <c r="AE184" i="2"/>
  <c r="BC184" i="2"/>
  <c r="H184" i="2" s="1"/>
  <c r="T184" i="2" s="1"/>
  <c r="BC185" i="2" s="1"/>
  <c r="AP180" i="2"/>
  <c r="G180" i="2" s="1"/>
  <c r="AD180" i="2"/>
  <c r="I141" i="2"/>
  <c r="U141" i="2" s="1"/>
  <c r="AC132" i="2" l="1"/>
  <c r="AO132" i="2" s="1"/>
  <c r="AB132" i="2"/>
  <c r="A132" i="2"/>
  <c r="B132" i="2" s="1"/>
  <c r="P131" i="2"/>
  <c r="AN132" i="2"/>
  <c r="AE185" i="2"/>
  <c r="AQ185" i="2"/>
  <c r="H185" i="2" s="1"/>
  <c r="T185" i="2" s="1"/>
  <c r="AE186" i="2" s="1"/>
  <c r="S180" i="2"/>
  <c r="AP181" i="2" s="1"/>
  <c r="AF142" i="2"/>
  <c r="BD142" i="2"/>
  <c r="AR142" i="2"/>
  <c r="AL132" i="2" l="1"/>
  <c r="AX132" i="2"/>
  <c r="C132" i="2" s="1"/>
  <c r="AD181" i="2"/>
  <c r="BB181" i="2"/>
  <c r="G181" i="2" s="1"/>
  <c r="S181" i="2" s="1"/>
  <c r="AD182" i="2" s="1"/>
  <c r="AQ186" i="2"/>
  <c r="BC186" i="2"/>
  <c r="I142" i="2"/>
  <c r="U142" i="2" s="1"/>
  <c r="AZ132" i="2" l="1"/>
  <c r="E132" i="2" s="1"/>
  <c r="Q132" i="2" s="1"/>
  <c r="BA132" i="2"/>
  <c r="F132" i="2" s="1"/>
  <c r="R132" i="2" s="1"/>
  <c r="AP182" i="2"/>
  <c r="BB182" i="2"/>
  <c r="H186" i="2"/>
  <c r="T186" i="2" s="1"/>
  <c r="BC187" i="2" s="1"/>
  <c r="AF143" i="2"/>
  <c r="BD143" i="2"/>
  <c r="AR143" i="2"/>
  <c r="AC133" i="2" l="1"/>
  <c r="AO133" i="2"/>
  <c r="P132" i="2"/>
  <c r="AB133" i="2"/>
  <c r="A133" i="2"/>
  <c r="B133" i="2" s="1"/>
  <c r="G182" i="2"/>
  <c r="S182" i="2" s="1"/>
  <c r="BB183" i="2" s="1"/>
  <c r="AQ187" i="2"/>
  <c r="H187" i="2" s="1"/>
  <c r="AE187" i="2"/>
  <c r="I143" i="2"/>
  <c r="U143" i="2" s="1"/>
  <c r="AL133" i="2" l="1"/>
  <c r="AN133" i="2"/>
  <c r="AX133" i="2" s="1"/>
  <c r="C133" i="2"/>
  <c r="AZ133" i="2" s="1"/>
  <c r="AD183" i="2"/>
  <c r="AP183" i="2"/>
  <c r="G183" i="2" s="1"/>
  <c r="T187" i="2"/>
  <c r="AQ188" i="2" s="1"/>
  <c r="AR144" i="2"/>
  <c r="AF144" i="2"/>
  <c r="BD144" i="2"/>
  <c r="S183" i="2" l="1"/>
  <c r="BB184" i="2" s="1"/>
  <c r="E133" i="2"/>
  <c r="Q133" i="2" s="1"/>
  <c r="AB134" i="2" s="1"/>
  <c r="BA133" i="2"/>
  <c r="F133" i="2" s="1"/>
  <c r="R133" i="2" s="1"/>
  <c r="AC134" i="2" s="1"/>
  <c r="AO134" i="2" s="1"/>
  <c r="AP184" i="2"/>
  <c r="G184" i="2" s="1"/>
  <c r="AD184" i="2"/>
  <c r="BC188" i="2"/>
  <c r="H188" i="2" s="1"/>
  <c r="AE188" i="2"/>
  <c r="I144" i="2"/>
  <c r="U144" i="2" s="1"/>
  <c r="S184" i="2" l="1"/>
  <c r="AN134" i="2"/>
  <c r="AX134" i="2" s="1"/>
  <c r="A134" i="2"/>
  <c r="B134" i="2" s="1"/>
  <c r="P133" i="2"/>
  <c r="AL134" i="2"/>
  <c r="AP185" i="2"/>
  <c r="AD185" i="2"/>
  <c r="BB185" i="2"/>
  <c r="T188" i="2"/>
  <c r="BC189" i="2" s="1"/>
  <c r="AR145" i="2"/>
  <c r="BD145" i="2"/>
  <c r="AF145" i="2"/>
  <c r="C134" i="2" l="1"/>
  <c r="AZ134" i="2"/>
  <c r="E134" i="2" s="1"/>
  <c r="Q134" i="2" s="1"/>
  <c r="BA134" i="2"/>
  <c r="F134" i="2" s="1"/>
  <c r="R134" i="2" s="1"/>
  <c r="G185" i="2"/>
  <c r="S185" i="2" s="1"/>
  <c r="AD186" i="2" s="1"/>
  <c r="AE189" i="2"/>
  <c r="AQ189" i="2"/>
  <c r="H189" i="2" s="1"/>
  <c r="I145" i="2"/>
  <c r="U145" i="2" s="1"/>
  <c r="AC135" i="2" l="1"/>
  <c r="AO135" i="2"/>
  <c r="P134" i="2"/>
  <c r="A135" i="2"/>
  <c r="B135" i="2" s="1"/>
  <c r="AB135" i="2"/>
  <c r="AN135" i="2" s="1"/>
  <c r="BB186" i="2"/>
  <c r="AP186" i="2"/>
  <c r="T189" i="2"/>
  <c r="AQ190" i="2" s="1"/>
  <c r="BD146" i="2"/>
  <c r="AR146" i="2"/>
  <c r="AF146" i="2"/>
  <c r="AX135" i="2" l="1"/>
  <c r="AL135" i="2"/>
  <c r="C135" i="2"/>
  <c r="AZ135" i="2" s="1"/>
  <c r="E135" i="2" s="1"/>
  <c r="Q135" i="2" s="1"/>
  <c r="AB136" i="2" s="1"/>
  <c r="G186" i="2"/>
  <c r="S186" i="2" s="1"/>
  <c r="BB187" i="2" s="1"/>
  <c r="BC190" i="2"/>
  <c r="H190" i="2" s="1"/>
  <c r="AE190" i="2"/>
  <c r="I146" i="2"/>
  <c r="U146" i="2" s="1"/>
  <c r="BA135" i="2" l="1"/>
  <c r="F135" i="2" s="1"/>
  <c r="R135" i="2" s="1"/>
  <c r="AC136" i="2" s="1"/>
  <c r="AL136" i="2" s="1"/>
  <c r="AN136" i="2"/>
  <c r="AP187" i="2"/>
  <c r="G187" i="2" s="1"/>
  <c r="AD187" i="2"/>
  <c r="T190" i="2"/>
  <c r="BC191" i="2" s="1"/>
  <c r="AR147" i="2"/>
  <c r="BD147" i="2"/>
  <c r="AF147" i="2"/>
  <c r="P135" i="2" l="1"/>
  <c r="A136" i="2"/>
  <c r="B136" i="2" s="1"/>
  <c r="AO136" i="2"/>
  <c r="AX136" i="2" s="1"/>
  <c r="S187" i="2"/>
  <c r="BB188" i="2" s="1"/>
  <c r="AE191" i="2"/>
  <c r="AQ191" i="2"/>
  <c r="H191" i="2" s="1"/>
  <c r="I147" i="2"/>
  <c r="U147" i="2" s="1"/>
  <c r="C136" i="2" l="1"/>
  <c r="AZ136" i="2" s="1"/>
  <c r="E136" i="2" s="1"/>
  <c r="Q136" i="2" s="1"/>
  <c r="AB137" i="2" s="1"/>
  <c r="BA136" i="2"/>
  <c r="F136" i="2" s="1"/>
  <c r="R136" i="2" s="1"/>
  <c r="AC137" i="2" s="1"/>
  <c r="AD188" i="2"/>
  <c r="AP188" i="2"/>
  <c r="G188" i="2" s="1"/>
  <c r="T191" i="2"/>
  <c r="AE192" i="2" s="1"/>
  <c r="BD148" i="2"/>
  <c r="AF148" i="2"/>
  <c r="AR148" i="2"/>
  <c r="S188" i="2" l="1"/>
  <c r="P136" i="2"/>
  <c r="A137" i="2"/>
  <c r="B137" i="2" s="1"/>
  <c r="AN137" i="2"/>
  <c r="AL137" i="2"/>
  <c r="AO137" i="2"/>
  <c r="AQ192" i="2"/>
  <c r="BC192" i="2"/>
  <c r="AD189" i="2"/>
  <c r="BB189" i="2"/>
  <c r="AP189" i="2"/>
  <c r="I148" i="2"/>
  <c r="U148" i="2" s="1"/>
  <c r="AX137" i="2" l="1"/>
  <c r="C137" i="2"/>
  <c r="AZ137" i="2"/>
  <c r="E137" i="2" s="1"/>
  <c r="Q137" i="2" s="1"/>
  <c r="BA137" i="2"/>
  <c r="F137" i="2" s="1"/>
  <c r="R137" i="2" s="1"/>
  <c r="H192" i="2"/>
  <c r="T192" i="2" s="1"/>
  <c r="AQ193" i="2" s="1"/>
  <c r="G189" i="2"/>
  <c r="S189" i="2" s="1"/>
  <c r="AR149" i="2"/>
  <c r="BD149" i="2"/>
  <c r="AF149" i="2"/>
  <c r="AC138" i="2" l="1"/>
  <c r="AO138" i="2" s="1"/>
  <c r="AB138" i="2"/>
  <c r="A138" i="2"/>
  <c r="B138" i="2" s="1"/>
  <c r="AN138" i="2"/>
  <c r="P137" i="2"/>
  <c r="AE193" i="2"/>
  <c r="BC193" i="2"/>
  <c r="H193" i="2" s="1"/>
  <c r="T193" i="2" s="1"/>
  <c r="BC194" i="2" s="1"/>
  <c r="AP190" i="2"/>
  <c r="BB190" i="2"/>
  <c r="AD190" i="2"/>
  <c r="I149" i="2"/>
  <c r="U149" i="2" s="1"/>
  <c r="AL138" i="2" l="1"/>
  <c r="AX138" i="2"/>
  <c r="C138" i="2" s="1"/>
  <c r="G190" i="2"/>
  <c r="S190" i="2" s="1"/>
  <c r="AQ194" i="2"/>
  <c r="H194" i="2" s="1"/>
  <c r="AE194" i="2"/>
  <c r="BD150" i="2"/>
  <c r="AF150" i="2"/>
  <c r="AR150" i="2"/>
  <c r="AZ138" i="2" l="1"/>
  <c r="E138" i="2" s="1"/>
  <c r="Q138" i="2" s="1"/>
  <c r="BA138" i="2"/>
  <c r="F138" i="2" s="1"/>
  <c r="R138" i="2" s="1"/>
  <c r="BB191" i="2"/>
  <c r="AD191" i="2"/>
  <c r="AP191" i="2"/>
  <c r="T194" i="2"/>
  <c r="AE195" i="2" s="1"/>
  <c r="I150" i="2"/>
  <c r="U150" i="2" s="1"/>
  <c r="AR151" i="2" s="1"/>
  <c r="AC139" i="2" l="1"/>
  <c r="AO139" i="2"/>
  <c r="P138" i="2"/>
  <c r="A139" i="2"/>
  <c r="B139" i="2" s="1"/>
  <c r="AB139" i="2"/>
  <c r="AN139" i="2" s="1"/>
  <c r="G191" i="2"/>
  <c r="S191" i="2" s="1"/>
  <c r="AD192" i="2" s="1"/>
  <c r="BC195" i="2"/>
  <c r="AQ195" i="2"/>
  <c r="BD151" i="2"/>
  <c r="I151" i="2" s="1"/>
  <c r="AF151" i="2"/>
  <c r="AX139" i="2" l="1"/>
  <c r="C139" i="2"/>
  <c r="AZ139" i="2" s="1"/>
  <c r="E139" i="2" s="1"/>
  <c r="Q139" i="2" s="1"/>
  <c r="AB140" i="2" s="1"/>
  <c r="AL139" i="2"/>
  <c r="BB192" i="2"/>
  <c r="AP192" i="2"/>
  <c r="H195" i="2"/>
  <c r="T195" i="2" s="1"/>
  <c r="AE196" i="2" s="1"/>
  <c r="U151" i="2"/>
  <c r="AF152" i="2" s="1"/>
  <c r="BA139" i="2" l="1"/>
  <c r="F139" i="2" s="1"/>
  <c r="R139" i="2" s="1"/>
  <c r="AC140" i="2" s="1"/>
  <c r="AL140" i="2" s="1"/>
  <c r="AN140" i="2"/>
  <c r="G192" i="2"/>
  <c r="S192" i="2" s="1"/>
  <c r="AD193" i="2" s="1"/>
  <c r="BC196" i="2"/>
  <c r="AQ196" i="2"/>
  <c r="AR152" i="2"/>
  <c r="BD152" i="2"/>
  <c r="P139" i="2" l="1"/>
  <c r="A140" i="2"/>
  <c r="AO140" i="2"/>
  <c r="AX140" i="2" s="1"/>
  <c r="AP193" i="2"/>
  <c r="BB193" i="2"/>
  <c r="H196" i="2"/>
  <c r="T196" i="2" s="1"/>
  <c r="AE197" i="2" s="1"/>
  <c r="I152" i="2"/>
  <c r="U152" i="2" s="1"/>
  <c r="BD153" i="2" s="1"/>
  <c r="C140" i="2" l="1"/>
  <c r="B140" i="2"/>
  <c r="AZ140" i="2"/>
  <c r="E140" i="2" s="1"/>
  <c r="Q140" i="2" s="1"/>
  <c r="BA140" i="2"/>
  <c r="F140" i="2" s="1"/>
  <c r="R140" i="2" s="1"/>
  <c r="G193" i="2"/>
  <c r="S193" i="2" s="1"/>
  <c r="AP194" i="2" s="1"/>
  <c r="AQ197" i="2"/>
  <c r="BC197" i="2"/>
  <c r="AF153" i="2"/>
  <c r="AR153" i="2"/>
  <c r="BB194" i="2" l="1"/>
  <c r="G194" i="2" s="1"/>
  <c r="A141" i="2"/>
  <c r="B141" i="2" s="1"/>
  <c r="P140" i="2"/>
  <c r="AB141" i="2"/>
  <c r="AN141" i="2" s="1"/>
  <c r="AC141" i="2"/>
  <c r="AD194" i="2"/>
  <c r="S194" i="2" s="1"/>
  <c r="BB195" i="2" s="1"/>
  <c r="H197" i="2"/>
  <c r="T197" i="2" s="1"/>
  <c r="AE198" i="2" s="1"/>
  <c r="I153" i="2"/>
  <c r="U153" i="2" s="1"/>
  <c r="AL141" i="2" l="1"/>
  <c r="AO141" i="2"/>
  <c r="AQ198" i="2"/>
  <c r="AP195" i="2"/>
  <c r="G195" i="2" s="1"/>
  <c r="AD195" i="2"/>
  <c r="BC198" i="2"/>
  <c r="AR154" i="2"/>
  <c r="BD154" i="2"/>
  <c r="AF154" i="2"/>
  <c r="AX141" i="2" l="1"/>
  <c r="C141" i="2" s="1"/>
  <c r="H198" i="2"/>
  <c r="T198" i="2" s="1"/>
  <c r="AE199" i="2" s="1"/>
  <c r="S195" i="2"/>
  <c r="BB196" i="2" s="1"/>
  <c r="I154" i="2"/>
  <c r="U154" i="2" s="1"/>
  <c r="AR155" i="2" s="1"/>
  <c r="AZ141" i="2" l="1"/>
  <c r="E141" i="2" s="1"/>
  <c r="Q141" i="2" s="1"/>
  <c r="BA141" i="2"/>
  <c r="F141" i="2" s="1"/>
  <c r="R141" i="2" s="1"/>
  <c r="AD196" i="2"/>
  <c r="BC199" i="2"/>
  <c r="AQ199" i="2"/>
  <c r="AP196" i="2"/>
  <c r="G196" i="2" s="1"/>
  <c r="AF155" i="2"/>
  <c r="BD155" i="2"/>
  <c r="I155" i="2" s="1"/>
  <c r="AC142" i="2" l="1"/>
  <c r="AO142" i="2" s="1"/>
  <c r="AB142" i="2"/>
  <c r="P141" i="2"/>
  <c r="A142" i="2"/>
  <c r="H199" i="2"/>
  <c r="T199" i="2" s="1"/>
  <c r="AQ200" i="2" s="1"/>
  <c r="S196" i="2"/>
  <c r="BB197" i="2" s="1"/>
  <c r="U155" i="2"/>
  <c r="AF156" i="2" s="1"/>
  <c r="AL142" i="2" l="1"/>
  <c r="AN142" i="2"/>
  <c r="AX142" i="2" s="1"/>
  <c r="C142" i="2" s="1"/>
  <c r="B142" i="2"/>
  <c r="AE200" i="2"/>
  <c r="AD197" i="2"/>
  <c r="BC200" i="2"/>
  <c r="H200" i="2" s="1"/>
  <c r="T200" i="2" s="1"/>
  <c r="AE201" i="2" s="1"/>
  <c r="AP197" i="2"/>
  <c r="G197" i="2" s="1"/>
  <c r="S197" i="2" s="1"/>
  <c r="BD156" i="2"/>
  <c r="AR156" i="2"/>
  <c r="AZ142" i="2" l="1"/>
  <c r="E142" i="2" s="1"/>
  <c r="Q142" i="2" s="1"/>
  <c r="BA142" i="2"/>
  <c r="F142" i="2" s="1"/>
  <c r="R142" i="2" s="1"/>
  <c r="AQ201" i="2"/>
  <c r="BC201" i="2"/>
  <c r="AD198" i="2"/>
  <c r="AP198" i="2"/>
  <c r="BB198" i="2"/>
  <c r="I156" i="2"/>
  <c r="U156" i="2" s="1"/>
  <c r="AC143" i="2" l="1"/>
  <c r="AO143" i="2" s="1"/>
  <c r="P142" i="2"/>
  <c r="A143" i="2"/>
  <c r="B143" i="2" s="1"/>
  <c r="AB143" i="2"/>
  <c r="AN143" i="2" s="1"/>
  <c r="H201" i="2"/>
  <c r="T201" i="2" s="1"/>
  <c r="AQ202" i="2" s="1"/>
  <c r="G198" i="2"/>
  <c r="S198" i="2" s="1"/>
  <c r="BD157" i="2"/>
  <c r="AR157" i="2"/>
  <c r="AF157" i="2"/>
  <c r="AL143" i="2" l="1"/>
  <c r="AX143" i="2"/>
  <c r="C143" i="2" s="1"/>
  <c r="BC202" i="2"/>
  <c r="H202" i="2" s="1"/>
  <c r="AE202" i="2"/>
  <c r="I157" i="2"/>
  <c r="U157" i="2" s="1"/>
  <c r="AR158" i="2" s="1"/>
  <c r="AD199" i="2"/>
  <c r="BB199" i="2"/>
  <c r="AP199" i="2"/>
  <c r="T202" i="2" l="1"/>
  <c r="AE203" i="2" s="1"/>
  <c r="AZ143" i="2"/>
  <c r="E143" i="2" s="1"/>
  <c r="Q143" i="2" s="1"/>
  <c r="BA143" i="2"/>
  <c r="F143" i="2" s="1"/>
  <c r="R143" i="2" s="1"/>
  <c r="AQ203" i="2"/>
  <c r="BC203" i="2"/>
  <c r="G199" i="2"/>
  <c r="S199" i="2" s="1"/>
  <c r="BB200" i="2" s="1"/>
  <c r="AF158" i="2"/>
  <c r="BD158" i="2"/>
  <c r="I158" i="2" s="1"/>
  <c r="AC144" i="2" l="1"/>
  <c r="AO144" i="2"/>
  <c r="P143" i="2"/>
  <c r="A144" i="2"/>
  <c r="AB144" i="2"/>
  <c r="AN144" i="2" s="1"/>
  <c r="H203" i="2"/>
  <c r="T203" i="2" s="1"/>
  <c r="AE204" i="2" s="1"/>
  <c r="AD200" i="2"/>
  <c r="AP200" i="2"/>
  <c r="G200" i="2" s="1"/>
  <c r="U158" i="2"/>
  <c r="AL144" i="2" l="1"/>
  <c r="AX144" i="2"/>
  <c r="C144" i="2"/>
  <c r="B144" i="2"/>
  <c r="AQ204" i="2"/>
  <c r="BC204" i="2"/>
  <c r="S200" i="2"/>
  <c r="AD201" i="2" s="1"/>
  <c r="BD159" i="2"/>
  <c r="AF159" i="2"/>
  <c r="AR159" i="2"/>
  <c r="H204" i="2" l="1"/>
  <c r="T204" i="2" s="1"/>
  <c r="BC205" i="2" s="1"/>
  <c r="AZ144" i="2"/>
  <c r="E144" i="2" s="1"/>
  <c r="Q144" i="2" s="1"/>
  <c r="BA144" i="2"/>
  <c r="F144" i="2" s="1"/>
  <c r="R144" i="2" s="1"/>
  <c r="AP201" i="2"/>
  <c r="BB201" i="2"/>
  <c r="I159" i="2"/>
  <c r="U159" i="2" s="1"/>
  <c r="BD160" i="2" s="1"/>
  <c r="AQ205" i="2" l="1"/>
  <c r="H205" i="2" s="1"/>
  <c r="AE205" i="2"/>
  <c r="AC145" i="2"/>
  <c r="AO145" i="2"/>
  <c r="AB145" i="2"/>
  <c r="AN145" i="2" s="1"/>
  <c r="A145" i="2"/>
  <c r="B145" i="2" s="1"/>
  <c r="P144" i="2"/>
  <c r="T205" i="2"/>
  <c r="AE206" i="2" s="1"/>
  <c r="G201" i="2"/>
  <c r="S201" i="2" s="1"/>
  <c r="AR160" i="2"/>
  <c r="AF160" i="2"/>
  <c r="AX145" i="2" l="1"/>
  <c r="AL145" i="2"/>
  <c r="C145" i="2"/>
  <c r="BC206" i="2"/>
  <c r="AQ206" i="2"/>
  <c r="I160" i="2"/>
  <c r="U160" i="2"/>
  <c r="BD161" i="2" s="1"/>
  <c r="AD202" i="2"/>
  <c r="BB202" i="2"/>
  <c r="AP202" i="2"/>
  <c r="AZ145" i="2" l="1"/>
  <c r="E145" i="2" s="1"/>
  <c r="Q145" i="2" s="1"/>
  <c r="BA145" i="2"/>
  <c r="F145" i="2" s="1"/>
  <c r="R145" i="2" s="1"/>
  <c r="H206" i="2"/>
  <c r="T206" i="2" s="1"/>
  <c r="AE207" i="2" s="1"/>
  <c r="AF161" i="2"/>
  <c r="AR161" i="2"/>
  <c r="G202" i="2"/>
  <c r="S202" i="2"/>
  <c r="AC146" i="2" l="1"/>
  <c r="AO146" i="2" s="1"/>
  <c r="AB146" i="2"/>
  <c r="AN146" i="2" s="1"/>
  <c r="P145" i="2"/>
  <c r="A146" i="2"/>
  <c r="B146" i="2" s="1"/>
  <c r="BC207" i="2"/>
  <c r="AQ207" i="2"/>
  <c r="I161" i="2"/>
  <c r="U161" i="2" s="1"/>
  <c r="AF162" i="2" s="1"/>
  <c r="AP203" i="2"/>
  <c r="BB203" i="2"/>
  <c r="AD203" i="2"/>
  <c r="AL146" i="2" l="1"/>
  <c r="AX146" i="2"/>
  <c r="C146" i="2" s="1"/>
  <c r="AR162" i="2"/>
  <c r="H207" i="2"/>
  <c r="T207" i="2" s="1"/>
  <c r="AE208" i="2" s="1"/>
  <c r="BD162" i="2"/>
  <c r="G203" i="2"/>
  <c r="S203" i="2" s="1"/>
  <c r="AD204" i="2" s="1"/>
  <c r="AZ146" i="2" l="1"/>
  <c r="E146" i="2" s="1"/>
  <c r="Q146" i="2" s="1"/>
  <c r="BA146" i="2"/>
  <c r="F146" i="2" s="1"/>
  <c r="R146" i="2" s="1"/>
  <c r="BC208" i="2"/>
  <c r="I162" i="2"/>
  <c r="U162" i="2" s="1"/>
  <c r="BD163" i="2" s="1"/>
  <c r="AQ208" i="2"/>
  <c r="AP204" i="2"/>
  <c r="BB204" i="2"/>
  <c r="AF163" i="2" l="1"/>
  <c r="AR163" i="2"/>
  <c r="I163" i="2" s="1"/>
  <c r="U163" i="2" s="1"/>
  <c r="AR164" i="2" s="1"/>
  <c r="AC147" i="2"/>
  <c r="AO147" i="2" s="1"/>
  <c r="A147" i="2"/>
  <c r="B147" i="2" s="1"/>
  <c r="AB147" i="2"/>
  <c r="P146" i="2"/>
  <c r="AN147" i="2"/>
  <c r="H208" i="2"/>
  <c r="T208" i="2" s="1"/>
  <c r="AQ209" i="2" s="1"/>
  <c r="G204" i="2"/>
  <c r="S204" i="2" s="1"/>
  <c r="AD205" i="2" s="1"/>
  <c r="AL147" i="2" l="1"/>
  <c r="AX147" i="2"/>
  <c r="C147" i="2" s="1"/>
  <c r="AE209" i="2"/>
  <c r="BC209" i="2"/>
  <c r="H209" i="2" s="1"/>
  <c r="AP205" i="2"/>
  <c r="BB205" i="2"/>
  <c r="AF164" i="2"/>
  <c r="BD164" i="2"/>
  <c r="I164" i="2" s="1"/>
  <c r="T209" i="2" l="1"/>
  <c r="BC210" i="2" s="1"/>
  <c r="AZ147" i="2"/>
  <c r="E147" i="2" s="1"/>
  <c r="Q147" i="2" s="1"/>
  <c r="BA147" i="2"/>
  <c r="F147" i="2" s="1"/>
  <c r="R147" i="2" s="1"/>
  <c r="U164" i="2"/>
  <c r="BD165" i="2" s="1"/>
  <c r="G205" i="2"/>
  <c r="S205" i="2" s="1"/>
  <c r="AD206" i="2" s="1"/>
  <c r="AE210" i="2"/>
  <c r="AQ210" i="2"/>
  <c r="H210" i="2" s="1"/>
  <c r="AC148" i="2" l="1"/>
  <c r="AO148" i="2" s="1"/>
  <c r="A148" i="2"/>
  <c r="B148" i="2" s="1"/>
  <c r="P147" i="2"/>
  <c r="AB148" i="2"/>
  <c r="AF165" i="2"/>
  <c r="AR165" i="2"/>
  <c r="I165" i="2" s="1"/>
  <c r="BB206" i="2"/>
  <c r="T210" i="2"/>
  <c r="AE211" i="2" s="1"/>
  <c r="AP206" i="2"/>
  <c r="AL148" i="2" l="1"/>
  <c r="AN148" i="2"/>
  <c r="AX148" i="2" s="1"/>
  <c r="C148" i="2" s="1"/>
  <c r="AQ211" i="2"/>
  <c r="G206" i="2"/>
  <c r="S206" i="2" s="1"/>
  <c r="BB207" i="2" s="1"/>
  <c r="U165" i="2"/>
  <c r="BC211" i="2"/>
  <c r="AZ148" i="2" l="1"/>
  <c r="E148" i="2" s="1"/>
  <c r="Q148" i="2" s="1"/>
  <c r="BA148" i="2"/>
  <c r="F148" i="2" s="1"/>
  <c r="R148" i="2" s="1"/>
  <c r="AP207" i="2"/>
  <c r="G207" i="2" s="1"/>
  <c r="H211" i="2"/>
  <c r="T211" i="2" s="1"/>
  <c r="BC212" i="2" s="1"/>
  <c r="AD207" i="2"/>
  <c r="S207" i="2" s="1"/>
  <c r="AF166" i="2"/>
  <c r="BD166" i="2"/>
  <c r="AR166" i="2"/>
  <c r="AC149" i="2" l="1"/>
  <c r="AO149" i="2" s="1"/>
  <c r="P148" i="2"/>
  <c r="AB149" i="2"/>
  <c r="A149" i="2"/>
  <c r="B149" i="2" s="1"/>
  <c r="AN149" i="2"/>
  <c r="AE212" i="2"/>
  <c r="AQ212" i="2"/>
  <c r="H212" i="2" s="1"/>
  <c r="T212" i="2" s="1"/>
  <c r="I166" i="2"/>
  <c r="U166" i="2" s="1"/>
  <c r="AF167" i="2" s="1"/>
  <c r="AD208" i="2"/>
  <c r="BB208" i="2"/>
  <c r="AP208" i="2"/>
  <c r="AL149" i="2" l="1"/>
  <c r="AX149" i="2"/>
  <c r="C149" i="2" s="1"/>
  <c r="BD167" i="2"/>
  <c r="AR167" i="2"/>
  <c r="G208" i="2"/>
  <c r="S208" i="2" s="1"/>
  <c r="AP209" i="2" s="1"/>
  <c r="BC213" i="2"/>
  <c r="AQ213" i="2"/>
  <c r="AE213" i="2"/>
  <c r="AZ149" i="2" l="1"/>
  <c r="E149" i="2" s="1"/>
  <c r="Q149" i="2" s="1"/>
  <c r="BA149" i="2"/>
  <c r="F149" i="2" s="1"/>
  <c r="R149" i="2" s="1"/>
  <c r="I167" i="2"/>
  <c r="U167" i="2" s="1"/>
  <c r="AF168" i="2" s="1"/>
  <c r="AD209" i="2"/>
  <c r="BB209" i="2"/>
  <c r="G209" i="2" s="1"/>
  <c r="S209" i="2" s="1"/>
  <c r="AD210" i="2" s="1"/>
  <c r="H213" i="2"/>
  <c r="T213" i="2" s="1"/>
  <c r="AE214" i="2" s="1"/>
  <c r="AC150" i="2" l="1"/>
  <c r="AO150" i="2" s="1"/>
  <c r="A150" i="2"/>
  <c r="B150" i="2" s="1"/>
  <c r="P149" i="2"/>
  <c r="AB150" i="2"/>
  <c r="AN150" i="2" s="1"/>
  <c r="BD168" i="2"/>
  <c r="AR168" i="2"/>
  <c r="AP210" i="2"/>
  <c r="BB210" i="2"/>
  <c r="AQ214" i="2"/>
  <c r="BC214" i="2"/>
  <c r="AL150" i="2" l="1"/>
  <c r="AX150" i="2"/>
  <c r="C150" i="2" s="1"/>
  <c r="I168" i="2"/>
  <c r="U168" i="2" s="1"/>
  <c r="AR169" i="2" s="1"/>
  <c r="G210" i="2"/>
  <c r="S210" i="2" s="1"/>
  <c r="BB211" i="2" s="1"/>
  <c r="H214" i="2"/>
  <c r="T214" i="2" s="1"/>
  <c r="AE215" i="2" s="1"/>
  <c r="AZ150" i="2" l="1"/>
  <c r="E150" i="2" s="1"/>
  <c r="Q150" i="2" s="1"/>
  <c r="BA150" i="2"/>
  <c r="F150" i="2" s="1"/>
  <c r="R150" i="2" s="1"/>
  <c r="BD169" i="2"/>
  <c r="I169" i="2" s="1"/>
  <c r="U169" i="2" s="1"/>
  <c r="AF169" i="2"/>
  <c r="AP211" i="2"/>
  <c r="G211" i="2" s="1"/>
  <c r="AD211" i="2"/>
  <c r="AQ215" i="2"/>
  <c r="BC215" i="2"/>
  <c r="S211" i="2" l="1"/>
  <c r="AP212" i="2" s="1"/>
  <c r="AC151" i="2"/>
  <c r="AO151" i="2" s="1"/>
  <c r="AB151" i="2"/>
  <c r="P150" i="2"/>
  <c r="A151" i="2"/>
  <c r="B151" i="2" s="1"/>
  <c r="AN151" i="2"/>
  <c r="BB212" i="2"/>
  <c r="G212" i="2" s="1"/>
  <c r="AD212" i="2"/>
  <c r="H215" i="2"/>
  <c r="T215" i="2" s="1"/>
  <c r="AF170" i="2"/>
  <c r="BD170" i="2"/>
  <c r="AR170" i="2"/>
  <c r="S212" i="2" l="1"/>
  <c r="AL151" i="2"/>
  <c r="AX151" i="2"/>
  <c r="C151" i="2" s="1"/>
  <c r="AQ216" i="2"/>
  <c r="BC216" i="2"/>
  <c r="AE216" i="2"/>
  <c r="AP213" i="2"/>
  <c r="AD213" i="2"/>
  <c r="BB213" i="2"/>
  <c r="I170" i="2"/>
  <c r="U170" i="2" s="1"/>
  <c r="AZ151" i="2" l="1"/>
  <c r="E151" i="2" s="1"/>
  <c r="Q151" i="2" s="1"/>
  <c r="BA151" i="2"/>
  <c r="F151" i="2" s="1"/>
  <c r="R151" i="2" s="1"/>
  <c r="H216" i="2"/>
  <c r="T216" i="2" s="1"/>
  <c r="G213" i="2"/>
  <c r="S213" i="2" s="1"/>
  <c r="AF171" i="2"/>
  <c r="AR171" i="2"/>
  <c r="BD171" i="2"/>
  <c r="AC152" i="2" l="1"/>
  <c r="AO152" i="2" s="1"/>
  <c r="AB152" i="2"/>
  <c r="P151" i="2"/>
  <c r="A152" i="2"/>
  <c r="B152" i="2" s="1"/>
  <c r="AN152" i="2"/>
  <c r="AE217" i="2"/>
  <c r="AQ217" i="2"/>
  <c r="BC217" i="2"/>
  <c r="AP214" i="2"/>
  <c r="BB214" i="2"/>
  <c r="AD214" i="2"/>
  <c r="I171" i="2"/>
  <c r="U171" i="2" s="1"/>
  <c r="AL152" i="2" l="1"/>
  <c r="AX152" i="2"/>
  <c r="C152" i="2" s="1"/>
  <c r="H217" i="2"/>
  <c r="T217" i="2" s="1"/>
  <c r="G214" i="2"/>
  <c r="S214" i="2" s="1"/>
  <c r="AP215" i="2" s="1"/>
  <c r="AF172" i="2"/>
  <c r="BD172" i="2"/>
  <c r="AR172" i="2"/>
  <c r="AZ152" i="2" l="1"/>
  <c r="E152" i="2" s="1"/>
  <c r="Q152" i="2" s="1"/>
  <c r="BA152" i="2"/>
  <c r="F152" i="2" s="1"/>
  <c r="R152" i="2" s="1"/>
  <c r="AQ218" i="2"/>
  <c r="AE218" i="2"/>
  <c r="BC218" i="2"/>
  <c r="AD215" i="2"/>
  <c r="BB215" i="2"/>
  <c r="G215" i="2" s="1"/>
  <c r="I172" i="2"/>
  <c r="U172" i="2" s="1"/>
  <c r="AC153" i="2" l="1"/>
  <c r="AO153" i="2"/>
  <c r="AB153" i="2"/>
  <c r="P152" i="2"/>
  <c r="A153" i="2"/>
  <c r="B153" i="2" s="1"/>
  <c r="AN153" i="2"/>
  <c r="H218" i="2"/>
  <c r="T218" i="2" s="1"/>
  <c r="AQ219" i="2" s="1"/>
  <c r="S215" i="2"/>
  <c r="AP216" i="2" s="1"/>
  <c r="AF173" i="2"/>
  <c r="BD173" i="2"/>
  <c r="AR173" i="2"/>
  <c r="AX153" i="2" l="1"/>
  <c r="AL153" i="2"/>
  <c r="C153" i="2"/>
  <c r="BC219" i="2"/>
  <c r="H219" i="2" s="1"/>
  <c r="AE219" i="2"/>
  <c r="AD216" i="2"/>
  <c r="BB216" i="2"/>
  <c r="G216" i="2" s="1"/>
  <c r="I173" i="2"/>
  <c r="U173" i="2" s="1"/>
  <c r="T219" i="2" l="1"/>
  <c r="AE220" i="2" s="1"/>
  <c r="S216" i="2"/>
  <c r="AP217" i="2" s="1"/>
  <c r="AZ153" i="2"/>
  <c r="E153" i="2" s="1"/>
  <c r="Q153" i="2" s="1"/>
  <c r="BA153" i="2"/>
  <c r="F153" i="2" s="1"/>
  <c r="R153" i="2" s="1"/>
  <c r="BC220" i="2"/>
  <c r="AQ220" i="2"/>
  <c r="AD217" i="2"/>
  <c r="BB217" i="2"/>
  <c r="G217" i="2" s="1"/>
  <c r="BD174" i="2"/>
  <c r="AR174" i="2"/>
  <c r="AF174" i="2"/>
  <c r="AC154" i="2" l="1"/>
  <c r="AO154" i="2" s="1"/>
  <c r="A154" i="2"/>
  <c r="B154" i="2" s="1"/>
  <c r="P153" i="2"/>
  <c r="AB154" i="2"/>
  <c r="H220" i="2"/>
  <c r="T220" i="2" s="1"/>
  <c r="AQ221" i="2" s="1"/>
  <c r="S217" i="2"/>
  <c r="AP218" i="2" s="1"/>
  <c r="I174" i="2"/>
  <c r="U174" i="2" s="1"/>
  <c r="AL154" i="2" l="1"/>
  <c r="AN154" i="2"/>
  <c r="AX154" i="2" s="1"/>
  <c r="C154" i="2" s="1"/>
  <c r="BC221" i="2"/>
  <c r="H221" i="2" s="1"/>
  <c r="AE221" i="2"/>
  <c r="T221" i="2" s="1"/>
  <c r="AQ222" i="2" s="1"/>
  <c r="AD218" i="2"/>
  <c r="BB218" i="2"/>
  <c r="G218" i="2" s="1"/>
  <c r="AF175" i="2"/>
  <c r="BD175" i="2"/>
  <c r="AR175" i="2"/>
  <c r="S218" i="2" l="1"/>
  <c r="AD219" i="2" s="1"/>
  <c r="AZ154" i="2"/>
  <c r="E154" i="2" s="1"/>
  <c r="Q154" i="2" s="1"/>
  <c r="BA154" i="2"/>
  <c r="F154" i="2" s="1"/>
  <c r="R154" i="2" s="1"/>
  <c r="BC222" i="2"/>
  <c r="H222" i="2" s="1"/>
  <c r="AE222" i="2"/>
  <c r="AP219" i="2"/>
  <c r="BB219" i="2"/>
  <c r="I175" i="2"/>
  <c r="U175" i="2" s="1"/>
  <c r="T222" i="2" l="1"/>
  <c r="BC223" i="2" s="1"/>
  <c r="AC155" i="2"/>
  <c r="AO155" i="2" s="1"/>
  <c r="AB155" i="2"/>
  <c r="A155" i="2"/>
  <c r="B155" i="2" s="1"/>
  <c r="P154" i="2"/>
  <c r="AN155" i="2"/>
  <c r="G219" i="2"/>
  <c r="S219" i="2" s="1"/>
  <c r="AD220" i="2" s="1"/>
  <c r="BD176" i="2"/>
  <c r="AF176" i="2"/>
  <c r="AR176" i="2"/>
  <c r="AQ223" i="2" l="1"/>
  <c r="H223" i="2" s="1"/>
  <c r="AE223" i="2"/>
  <c r="T223" i="2" s="1"/>
  <c r="AL155" i="2"/>
  <c r="AX155" i="2"/>
  <c r="C155" i="2" s="1"/>
  <c r="AP220" i="2"/>
  <c r="BB220" i="2"/>
  <c r="I176" i="2"/>
  <c r="U176" i="2" s="1"/>
  <c r="AQ224" i="2" l="1"/>
  <c r="AE224" i="2"/>
  <c r="BC224" i="2"/>
  <c r="H224" i="2" s="1"/>
  <c r="AZ155" i="2"/>
  <c r="E155" i="2" s="1"/>
  <c r="Q155" i="2" s="1"/>
  <c r="BA155" i="2"/>
  <c r="F155" i="2" s="1"/>
  <c r="R155" i="2" s="1"/>
  <c r="G220" i="2"/>
  <c r="S220" i="2" s="1"/>
  <c r="AD221" i="2" s="1"/>
  <c r="T224" i="2"/>
  <c r="AR177" i="2"/>
  <c r="BD177" i="2"/>
  <c r="AF177" i="2"/>
  <c r="AC156" i="2" l="1"/>
  <c r="AO156" i="2"/>
  <c r="A156" i="2"/>
  <c r="B156" i="2" s="1"/>
  <c r="P155" i="2"/>
  <c r="AB156" i="2"/>
  <c r="AN156" i="2" s="1"/>
  <c r="AP221" i="2"/>
  <c r="BB221" i="2"/>
  <c r="BC225" i="2"/>
  <c r="AE225" i="2"/>
  <c r="AQ225" i="2"/>
  <c r="I177" i="2"/>
  <c r="U177" i="2" s="1"/>
  <c r="AX156" i="2" l="1"/>
  <c r="AL156" i="2"/>
  <c r="C156" i="2"/>
  <c r="AZ156" i="2" s="1"/>
  <c r="E156" i="2" s="1"/>
  <c r="Q156" i="2" s="1"/>
  <c r="AB157" i="2" s="1"/>
  <c r="G221" i="2"/>
  <c r="S221" i="2" s="1"/>
  <c r="AP222" i="2" s="1"/>
  <c r="H225" i="2"/>
  <c r="T225" i="2" s="1"/>
  <c r="AQ226" i="2" s="1"/>
  <c r="AF178" i="2"/>
  <c r="AR178" i="2"/>
  <c r="BD178" i="2"/>
  <c r="BA156" i="2" l="1"/>
  <c r="F156" i="2" s="1"/>
  <c r="R156" i="2" s="1"/>
  <c r="A157" i="2" s="1"/>
  <c r="B157" i="2" s="1"/>
  <c r="AN157" i="2"/>
  <c r="BB222" i="2"/>
  <c r="G222" i="2" s="1"/>
  <c r="AD222" i="2"/>
  <c r="AE226" i="2"/>
  <c r="BC226" i="2"/>
  <c r="H226" i="2" s="1"/>
  <c r="I178" i="2"/>
  <c r="U178" i="2" s="1"/>
  <c r="S222" i="2" l="1"/>
  <c r="P156" i="2"/>
  <c r="AC157" i="2"/>
  <c r="AL157" i="2" s="1"/>
  <c r="AO157" i="2"/>
  <c r="AX157" i="2" s="1"/>
  <c r="C157" i="2" s="1"/>
  <c r="T226" i="2"/>
  <c r="AQ227" i="2" s="1"/>
  <c r="AF179" i="2"/>
  <c r="AR179" i="2"/>
  <c r="BD179" i="2"/>
  <c r="BB223" i="2" l="1"/>
  <c r="AP223" i="2"/>
  <c r="G223" i="2" s="1"/>
  <c r="AD223" i="2"/>
  <c r="AZ157" i="2"/>
  <c r="E157" i="2" s="1"/>
  <c r="Q157" i="2" s="1"/>
  <c r="BA157" i="2"/>
  <c r="F157" i="2" s="1"/>
  <c r="R157" i="2" s="1"/>
  <c r="BC227" i="2"/>
  <c r="H227" i="2" s="1"/>
  <c r="AE227" i="2"/>
  <c r="I179" i="2"/>
  <c r="U179" i="2" s="1"/>
  <c r="T227" i="2" l="1"/>
  <c r="AQ228" i="2" s="1"/>
  <c r="S223" i="2"/>
  <c r="AC158" i="2"/>
  <c r="AO158" i="2" s="1"/>
  <c r="A158" i="2"/>
  <c r="B158" i="2" s="1"/>
  <c r="AB158" i="2"/>
  <c r="P157" i="2"/>
  <c r="AN158" i="2"/>
  <c r="BC228" i="2"/>
  <c r="H228" i="2" s="1"/>
  <c r="AE228" i="2"/>
  <c r="AR180" i="2"/>
  <c r="BD180" i="2"/>
  <c r="AF180" i="2"/>
  <c r="BB224" i="2" l="1"/>
  <c r="AP224" i="2"/>
  <c r="G224" i="2" s="1"/>
  <c r="AD224" i="2"/>
  <c r="AL158" i="2"/>
  <c r="AX158" i="2"/>
  <c r="C158" i="2" s="1"/>
  <c r="T228" i="2"/>
  <c r="I180" i="2"/>
  <c r="U180" i="2" s="1"/>
  <c r="S224" i="2" l="1"/>
  <c r="AZ158" i="2"/>
  <c r="E158" i="2" s="1"/>
  <c r="Q158" i="2" s="1"/>
  <c r="BA158" i="2"/>
  <c r="F158" i="2" s="1"/>
  <c r="R158" i="2" s="1"/>
  <c r="AE229" i="2"/>
  <c r="AQ229" i="2"/>
  <c r="BC229" i="2"/>
  <c r="AF181" i="2"/>
  <c r="BD181" i="2"/>
  <c r="AR181" i="2"/>
  <c r="AD225" i="2" l="1"/>
  <c r="BB225" i="2"/>
  <c r="AP225" i="2"/>
  <c r="G225" i="2" s="1"/>
  <c r="S225" i="2" s="1"/>
  <c r="AC159" i="2"/>
  <c r="AO159" i="2" s="1"/>
  <c r="A159" i="2"/>
  <c r="B159" i="2" s="1"/>
  <c r="AB159" i="2"/>
  <c r="P158" i="2"/>
  <c r="AN159" i="2"/>
  <c r="H229" i="2"/>
  <c r="T229" i="2" s="1"/>
  <c r="I181" i="2"/>
  <c r="U181" i="2" s="1"/>
  <c r="BB226" i="2" l="1"/>
  <c r="AP226" i="2"/>
  <c r="G226" i="2" s="1"/>
  <c r="AD226" i="2"/>
  <c r="AL159" i="2"/>
  <c r="AX159" i="2"/>
  <c r="C159" i="2" s="1"/>
  <c r="BC230" i="2"/>
  <c r="AE230" i="2"/>
  <c r="AQ230" i="2"/>
  <c r="AR182" i="2"/>
  <c r="AF182" i="2"/>
  <c r="BD182" i="2"/>
  <c r="S226" i="2" l="1"/>
  <c r="AP227" i="2" s="1"/>
  <c r="AZ159" i="2"/>
  <c r="E159" i="2" s="1"/>
  <c r="Q159" i="2" s="1"/>
  <c r="BA159" i="2"/>
  <c r="F159" i="2" s="1"/>
  <c r="R159" i="2" s="1"/>
  <c r="H230" i="2"/>
  <c r="T230" i="2" s="1"/>
  <c r="AE231" i="2" s="1"/>
  <c r="I182" i="2"/>
  <c r="U182" i="2" s="1"/>
  <c r="BB227" i="2" l="1"/>
  <c r="G227" i="2" s="1"/>
  <c r="AD227" i="2"/>
  <c r="AC160" i="2"/>
  <c r="AO160" i="2" s="1"/>
  <c r="P159" i="2"/>
  <c r="AB160" i="2"/>
  <c r="A160" i="2"/>
  <c r="B160" i="2" s="1"/>
  <c r="BC231" i="2"/>
  <c r="AQ231" i="2"/>
  <c r="BD183" i="2"/>
  <c r="AF183" i="2"/>
  <c r="AR183" i="2"/>
  <c r="S227" i="2" l="1"/>
  <c r="AD228" i="2" s="1"/>
  <c r="AP228" i="2"/>
  <c r="BB228" i="2"/>
  <c r="G228" i="2" s="1"/>
  <c r="S228" i="2" s="1"/>
  <c r="BB229" i="2" s="1"/>
  <c r="AL160" i="2"/>
  <c r="AN160" i="2"/>
  <c r="AX160" i="2" s="1"/>
  <c r="C160" i="2"/>
  <c r="H231" i="2"/>
  <c r="T231" i="2" s="1"/>
  <c r="AE232" i="2" s="1"/>
  <c r="AD229" i="2"/>
  <c r="I183" i="2"/>
  <c r="U183" i="2" s="1"/>
  <c r="AP229" i="2" l="1"/>
  <c r="G229" i="2" s="1"/>
  <c r="S229" i="2"/>
  <c r="AD230" i="2" s="1"/>
  <c r="AZ160" i="2"/>
  <c r="E160" i="2" s="1"/>
  <c r="Q160" i="2" s="1"/>
  <c r="AB161" i="2" s="1"/>
  <c r="BA160" i="2"/>
  <c r="F160" i="2" s="1"/>
  <c r="R160" i="2" s="1"/>
  <c r="AC161" i="2" s="1"/>
  <c r="BC232" i="2"/>
  <c r="AQ232" i="2"/>
  <c r="BB230" i="2"/>
  <c r="AP230" i="2"/>
  <c r="AR184" i="2"/>
  <c r="BD184" i="2"/>
  <c r="AF184" i="2"/>
  <c r="A161" i="2" l="1"/>
  <c r="B161" i="2" s="1"/>
  <c r="P160" i="2"/>
  <c r="AL161" i="2"/>
  <c r="AO161" i="2"/>
  <c r="AN161" i="2"/>
  <c r="H232" i="2"/>
  <c r="T232" i="2" s="1"/>
  <c r="BC233" i="2" s="1"/>
  <c r="G230" i="2"/>
  <c r="S230" i="2" s="1"/>
  <c r="AD231" i="2" s="1"/>
  <c r="I184" i="2"/>
  <c r="U184" i="2" s="1"/>
  <c r="AX161" i="2" l="1"/>
  <c r="C161" i="2"/>
  <c r="AZ161" i="2"/>
  <c r="E161" i="2" s="1"/>
  <c r="Q161" i="2" s="1"/>
  <c r="AB162" i="2" s="1"/>
  <c r="BA161" i="2"/>
  <c r="F161" i="2" s="1"/>
  <c r="R161" i="2" s="1"/>
  <c r="AE233" i="2"/>
  <c r="AQ233" i="2"/>
  <c r="H233" i="2" s="1"/>
  <c r="T233" i="2" s="1"/>
  <c r="BB231" i="2"/>
  <c r="AP231" i="2"/>
  <c r="AR185" i="2"/>
  <c r="BD185" i="2"/>
  <c r="AF185" i="2"/>
  <c r="AE234" i="2" l="1"/>
  <c r="AQ234" i="2"/>
  <c r="BC234" i="2"/>
  <c r="P161" i="2"/>
  <c r="AN162" i="2"/>
  <c r="A162" i="2"/>
  <c r="B162" i="2" s="1"/>
  <c r="AC162" i="2"/>
  <c r="AL162" i="2" s="1"/>
  <c r="AO162" i="2"/>
  <c r="G231" i="2"/>
  <c r="S231" i="2" s="1"/>
  <c r="AD232" i="2" s="1"/>
  <c r="I185" i="2"/>
  <c r="U185" i="2" s="1"/>
  <c r="H234" i="2" l="1"/>
  <c r="T234" i="2" s="1"/>
  <c r="AQ235" i="2" s="1"/>
  <c r="AX162" i="2"/>
  <c r="C162" i="2" s="1"/>
  <c r="BB232" i="2"/>
  <c r="AP232" i="2"/>
  <c r="AF186" i="2"/>
  <c r="BD186" i="2"/>
  <c r="AR186" i="2"/>
  <c r="AE235" i="2" l="1"/>
  <c r="BC235" i="2"/>
  <c r="H235" i="2" s="1"/>
  <c r="AZ162" i="2"/>
  <c r="E162" i="2" s="1"/>
  <c r="Q162" i="2" s="1"/>
  <c r="BA162" i="2"/>
  <c r="F162" i="2" s="1"/>
  <c r="R162" i="2" s="1"/>
  <c r="T235" i="2"/>
  <c r="AQ236" i="2" s="1"/>
  <c r="G232" i="2"/>
  <c r="S232" i="2" s="1"/>
  <c r="I186" i="2"/>
  <c r="U186" i="2" s="1"/>
  <c r="AC163" i="2" l="1"/>
  <c r="AO163" i="2" s="1"/>
  <c r="AB163" i="2"/>
  <c r="AN163" i="2"/>
  <c r="P162" i="2"/>
  <c r="A163" i="2"/>
  <c r="AE236" i="2"/>
  <c r="BC236" i="2"/>
  <c r="H236" i="2" s="1"/>
  <c r="BB233" i="2"/>
  <c r="AD233" i="2"/>
  <c r="AP233" i="2"/>
  <c r="AF187" i="2"/>
  <c r="BD187" i="2"/>
  <c r="AR187" i="2"/>
  <c r="AL163" i="2" l="1"/>
  <c r="B163" i="2"/>
  <c r="AX163" i="2"/>
  <c r="C163" i="2" s="1"/>
  <c r="T236" i="2"/>
  <c r="AQ237" i="2" s="1"/>
  <c r="G233" i="2"/>
  <c r="S233" i="2" s="1"/>
  <c r="AD234" i="2" s="1"/>
  <c r="I187" i="2"/>
  <c r="U187" i="2" s="1"/>
  <c r="AZ163" i="2" l="1"/>
  <c r="E163" i="2" s="1"/>
  <c r="Q163" i="2" s="1"/>
  <c r="BA163" i="2"/>
  <c r="F163" i="2" s="1"/>
  <c r="R163" i="2" s="1"/>
  <c r="AE237" i="2"/>
  <c r="BC237" i="2"/>
  <c r="H237" i="2" s="1"/>
  <c r="BB234" i="2"/>
  <c r="AP234" i="2"/>
  <c r="AF188" i="2"/>
  <c r="AR188" i="2"/>
  <c r="BD188" i="2"/>
  <c r="AC164" i="2" l="1"/>
  <c r="AO164" i="2" s="1"/>
  <c r="A164" i="2"/>
  <c r="B164" i="2" s="1"/>
  <c r="AB164" i="2"/>
  <c r="P163" i="2"/>
  <c r="AN164" i="2"/>
  <c r="G234" i="2"/>
  <c r="S234" i="2" s="1"/>
  <c r="BB235" i="2" s="1"/>
  <c r="T237" i="2"/>
  <c r="AQ238" i="2" s="1"/>
  <c r="I188" i="2"/>
  <c r="U188" i="2" s="1"/>
  <c r="AL164" i="2" l="1"/>
  <c r="AX164" i="2"/>
  <c r="C164" i="2" s="1"/>
  <c r="AD235" i="2"/>
  <c r="AP235" i="2"/>
  <c r="G235" i="2" s="1"/>
  <c r="S235" i="2" s="1"/>
  <c r="BB236" i="2" s="1"/>
  <c r="BC238" i="2"/>
  <c r="H238" i="2" s="1"/>
  <c r="AE238" i="2"/>
  <c r="AR189" i="2"/>
  <c r="BD189" i="2"/>
  <c r="AF189" i="2"/>
  <c r="AZ164" i="2" l="1"/>
  <c r="E164" i="2" s="1"/>
  <c r="Q164" i="2" s="1"/>
  <c r="BA164" i="2"/>
  <c r="F164" i="2" s="1"/>
  <c r="R164" i="2" s="1"/>
  <c r="T238" i="2"/>
  <c r="AQ239" i="2" s="1"/>
  <c r="AP236" i="2"/>
  <c r="G236" i="2" s="1"/>
  <c r="AD236" i="2"/>
  <c r="I189" i="2"/>
  <c r="U189" i="2" s="1"/>
  <c r="AC165" i="2" l="1"/>
  <c r="AO165" i="2" s="1"/>
  <c r="P164" i="2"/>
  <c r="A165" i="2"/>
  <c r="AB165" i="2"/>
  <c r="BC239" i="2"/>
  <c r="H239" i="2" s="1"/>
  <c r="AE239" i="2"/>
  <c r="S236" i="2"/>
  <c r="AR190" i="2"/>
  <c r="AF190" i="2"/>
  <c r="BD190" i="2"/>
  <c r="AL165" i="2" l="1"/>
  <c r="B165" i="2"/>
  <c r="AN165" i="2"/>
  <c r="AX165" i="2" s="1"/>
  <c r="C165" i="2" s="1"/>
  <c r="T239" i="2"/>
  <c r="BC240" i="2" s="1"/>
  <c r="BB237" i="2"/>
  <c r="AD237" i="2"/>
  <c r="AP237" i="2"/>
  <c r="I190" i="2"/>
  <c r="U190" i="2" s="1"/>
  <c r="AZ165" i="2" l="1"/>
  <c r="E165" i="2" s="1"/>
  <c r="Q165" i="2" s="1"/>
  <c r="BA165" i="2"/>
  <c r="F165" i="2" s="1"/>
  <c r="R165" i="2" s="1"/>
  <c r="AE240" i="2"/>
  <c r="AQ240" i="2"/>
  <c r="H240" i="2" s="1"/>
  <c r="T240" i="2" s="1"/>
  <c r="G237" i="2"/>
  <c r="S237" i="2" s="1"/>
  <c r="AR191" i="2"/>
  <c r="BD191" i="2"/>
  <c r="AF191" i="2"/>
  <c r="AC166" i="2" l="1"/>
  <c r="AO166" i="2" s="1"/>
  <c r="AB166" i="2"/>
  <c r="A166" i="2"/>
  <c r="B166" i="2" s="1"/>
  <c r="AN166" i="2"/>
  <c r="P165" i="2"/>
  <c r="BC241" i="2"/>
  <c r="AE241" i="2"/>
  <c r="AQ241" i="2"/>
  <c r="AP238" i="2"/>
  <c r="AD238" i="2"/>
  <c r="BB238" i="2"/>
  <c r="I191" i="2"/>
  <c r="U191" i="2" s="1"/>
  <c r="AL166" i="2" l="1"/>
  <c r="AX166" i="2"/>
  <c r="C166" i="2" s="1"/>
  <c r="H241" i="2"/>
  <c r="T241" i="2" s="1"/>
  <c r="AE242" i="2" s="1"/>
  <c r="G238" i="2"/>
  <c r="S238" i="2" s="1"/>
  <c r="AP239" i="2" s="1"/>
  <c r="AR192" i="2"/>
  <c r="BD192" i="2"/>
  <c r="AF192" i="2"/>
  <c r="AZ166" i="2" l="1"/>
  <c r="E166" i="2" s="1"/>
  <c r="Q166" i="2" s="1"/>
  <c r="BA166" i="2"/>
  <c r="F166" i="2" s="1"/>
  <c r="R166" i="2" s="1"/>
  <c r="BC242" i="2"/>
  <c r="AQ242" i="2"/>
  <c r="BB239" i="2"/>
  <c r="G239" i="2" s="1"/>
  <c r="AD239" i="2"/>
  <c r="I192" i="2"/>
  <c r="U192" i="2" s="1"/>
  <c r="AC167" i="2" l="1"/>
  <c r="AO167" i="2"/>
  <c r="A167" i="2"/>
  <c r="B167" i="2" s="1"/>
  <c r="P166" i="2"/>
  <c r="AB167" i="2"/>
  <c r="H242" i="2"/>
  <c r="T242" i="2" s="1"/>
  <c r="AQ243" i="2" s="1"/>
  <c r="S239" i="2"/>
  <c r="BB240" i="2" s="1"/>
  <c r="AF193" i="2"/>
  <c r="BD193" i="2"/>
  <c r="AR193" i="2"/>
  <c r="AL167" i="2" l="1"/>
  <c r="AN167" i="2"/>
  <c r="AX167" i="2" s="1"/>
  <c r="C167" i="2" s="1"/>
  <c r="AE243" i="2"/>
  <c r="BC243" i="2"/>
  <c r="H243" i="2" s="1"/>
  <c r="T243" i="2" s="1"/>
  <c r="BC244" i="2" s="1"/>
  <c r="AP240" i="2"/>
  <c r="G240" i="2" s="1"/>
  <c r="AD240" i="2"/>
  <c r="I193" i="2"/>
  <c r="U193" i="2" s="1"/>
  <c r="AZ167" i="2" l="1"/>
  <c r="E167" i="2" s="1"/>
  <c r="Q167" i="2" s="1"/>
  <c r="BA167" i="2"/>
  <c r="F167" i="2" s="1"/>
  <c r="R167" i="2" s="1"/>
  <c r="AQ244" i="2"/>
  <c r="H244" i="2" s="1"/>
  <c r="AE244" i="2"/>
  <c r="T244" i="2" s="1"/>
  <c r="BC245" i="2" s="1"/>
  <c r="S240" i="2"/>
  <c r="AD241" i="2" s="1"/>
  <c r="BD194" i="2"/>
  <c r="AF194" i="2"/>
  <c r="AR194" i="2"/>
  <c r="AC168" i="2" l="1"/>
  <c r="AO168" i="2" s="1"/>
  <c r="A168" i="2"/>
  <c r="B168" i="2" s="1"/>
  <c r="AB168" i="2"/>
  <c r="P167" i="2"/>
  <c r="AN168" i="2"/>
  <c r="BB241" i="2"/>
  <c r="AP241" i="2"/>
  <c r="AE245" i="2"/>
  <c r="AQ245" i="2"/>
  <c r="H245" i="2" s="1"/>
  <c r="I194" i="2"/>
  <c r="U194" i="2" s="1"/>
  <c r="AL168" i="2" l="1"/>
  <c r="AX168" i="2"/>
  <c r="C168" i="2" s="1"/>
  <c r="G241" i="2"/>
  <c r="S241" i="2" s="1"/>
  <c r="BB242" i="2" s="1"/>
  <c r="T245" i="2"/>
  <c r="BC246" i="2" s="1"/>
  <c r="AR195" i="2"/>
  <c r="AF195" i="2"/>
  <c r="BD195" i="2"/>
  <c r="AZ168" i="2" l="1"/>
  <c r="E168" i="2" s="1"/>
  <c r="Q168" i="2" s="1"/>
  <c r="BA168" i="2"/>
  <c r="F168" i="2" s="1"/>
  <c r="R168" i="2" s="1"/>
  <c r="AE246" i="2"/>
  <c r="AD242" i="2"/>
  <c r="AP242" i="2"/>
  <c r="G242" i="2" s="1"/>
  <c r="AQ246" i="2"/>
  <c r="H246" i="2" s="1"/>
  <c r="I195" i="2"/>
  <c r="U195" i="2" s="1"/>
  <c r="AC169" i="2" l="1"/>
  <c r="AO169" i="2" s="1"/>
  <c r="P168" i="2"/>
  <c r="A169" i="2"/>
  <c r="B169" i="2" s="1"/>
  <c r="AB169" i="2"/>
  <c r="T246" i="2"/>
  <c r="BC247" i="2" s="1"/>
  <c r="S242" i="2"/>
  <c r="AD243" i="2" s="1"/>
  <c r="AF196" i="2"/>
  <c r="BD196" i="2"/>
  <c r="AR196" i="2"/>
  <c r="AL169" i="2" l="1"/>
  <c r="AN169" i="2"/>
  <c r="AX169" i="2" s="1"/>
  <c r="C169" i="2" s="1"/>
  <c r="AE247" i="2"/>
  <c r="AQ247" i="2"/>
  <c r="H247" i="2" s="1"/>
  <c r="AP243" i="2"/>
  <c r="BB243" i="2"/>
  <c r="I196" i="2"/>
  <c r="U196" i="2" s="1"/>
  <c r="AZ169" i="2" l="1"/>
  <c r="E169" i="2" s="1"/>
  <c r="Q169" i="2" s="1"/>
  <c r="BA169" i="2"/>
  <c r="F169" i="2" s="1"/>
  <c r="R169" i="2" s="1"/>
  <c r="T247" i="2"/>
  <c r="G243" i="2"/>
  <c r="S243" i="2" s="1"/>
  <c r="AR197" i="2"/>
  <c r="AF197" i="2"/>
  <c r="BD197" i="2"/>
  <c r="AC170" i="2" l="1"/>
  <c r="AO170" i="2"/>
  <c r="P169" i="2"/>
  <c r="A170" i="2"/>
  <c r="AB170" i="2"/>
  <c r="BB244" i="2"/>
  <c r="AP244" i="2"/>
  <c r="AD244" i="2"/>
  <c r="BC248" i="2"/>
  <c r="AQ248" i="2"/>
  <c r="AE248" i="2"/>
  <c r="I197" i="2"/>
  <c r="U197" i="2" s="1"/>
  <c r="AL170" i="2" l="1"/>
  <c r="AN170" i="2"/>
  <c r="B170" i="2"/>
  <c r="H248" i="2"/>
  <c r="T248" i="2" s="1"/>
  <c r="BC249" i="2" s="1"/>
  <c r="G244" i="2"/>
  <c r="S244" i="2" s="1"/>
  <c r="BD198" i="2"/>
  <c r="AF198" i="2"/>
  <c r="AR198" i="2"/>
  <c r="AX170" i="2" l="1"/>
  <c r="C170" i="2" s="1"/>
  <c r="AQ249" i="2"/>
  <c r="H249" i="2" s="1"/>
  <c r="AE249" i="2"/>
  <c r="AP245" i="2"/>
  <c r="BB245" i="2"/>
  <c r="AD245" i="2"/>
  <c r="I198" i="2"/>
  <c r="U198" i="2" s="1"/>
  <c r="AZ170" i="2" l="1"/>
  <c r="E170" i="2" s="1"/>
  <c r="Q170" i="2" s="1"/>
  <c r="BA170" i="2"/>
  <c r="F170" i="2" s="1"/>
  <c r="R170" i="2" s="1"/>
  <c r="T249" i="2"/>
  <c r="AE250" i="2" s="1"/>
  <c r="G245" i="2"/>
  <c r="S245" i="2" s="1"/>
  <c r="AF199" i="2"/>
  <c r="BD199" i="2"/>
  <c r="AR199" i="2"/>
  <c r="AC171" i="2" l="1"/>
  <c r="AB171" i="2"/>
  <c r="P170" i="2"/>
  <c r="A171" i="2"/>
  <c r="B171" i="2" s="1"/>
  <c r="BC250" i="2"/>
  <c r="AQ250" i="2"/>
  <c r="AP246" i="2"/>
  <c r="BB246" i="2"/>
  <c r="AD246" i="2"/>
  <c r="I199" i="2"/>
  <c r="U199" i="2" s="1"/>
  <c r="AL171" i="2" l="1"/>
  <c r="AN171" i="2"/>
  <c r="AO171" i="2"/>
  <c r="H250" i="2"/>
  <c r="T250" i="2" s="1"/>
  <c r="BC251" i="2" s="1"/>
  <c r="G246" i="2"/>
  <c r="S246" i="2" s="1"/>
  <c r="AF200" i="2"/>
  <c r="BD200" i="2"/>
  <c r="AR200" i="2"/>
  <c r="AX171" i="2" l="1"/>
  <c r="C171" i="2" s="1"/>
  <c r="AQ251" i="2"/>
  <c r="H251" i="2" s="1"/>
  <c r="AE251" i="2"/>
  <c r="BB247" i="2"/>
  <c r="AD247" i="2"/>
  <c r="AP247" i="2"/>
  <c r="I200" i="2"/>
  <c r="U200" i="2" s="1"/>
  <c r="T251" i="2" l="1"/>
  <c r="AE252" i="2" s="1"/>
  <c r="AZ171" i="2"/>
  <c r="E171" i="2" s="1"/>
  <c r="Q171" i="2" s="1"/>
  <c r="BA171" i="2"/>
  <c r="F171" i="2" s="1"/>
  <c r="R171" i="2" s="1"/>
  <c r="G247" i="2"/>
  <c r="S247" i="2" s="1"/>
  <c r="BB248" i="2" s="1"/>
  <c r="AQ252" i="2"/>
  <c r="BC252" i="2"/>
  <c r="AF201" i="2"/>
  <c r="AR201" i="2"/>
  <c r="BD201" i="2"/>
  <c r="AC172" i="2" l="1"/>
  <c r="AO172" i="2"/>
  <c r="AB172" i="2"/>
  <c r="A172" i="2"/>
  <c r="B172" i="2" s="1"/>
  <c r="P171" i="2"/>
  <c r="AN172" i="2"/>
  <c r="H252" i="2"/>
  <c r="T252" i="2" s="1"/>
  <c r="AQ253" i="2" s="1"/>
  <c r="AP248" i="2"/>
  <c r="G248" i="2" s="1"/>
  <c r="AD248" i="2"/>
  <c r="I201" i="2"/>
  <c r="U201" i="2" s="1"/>
  <c r="AX172" i="2" l="1"/>
  <c r="AL172" i="2"/>
  <c r="C172" i="2"/>
  <c r="AZ172" i="2" s="1"/>
  <c r="E172" i="2" s="1"/>
  <c r="Q172" i="2" s="1"/>
  <c r="AB173" i="2" s="1"/>
  <c r="BA172" i="2"/>
  <c r="F172" i="2" s="1"/>
  <c r="R172" i="2" s="1"/>
  <c r="AE253" i="2"/>
  <c r="BC253" i="2"/>
  <c r="H253" i="2" s="1"/>
  <c r="T253" i="2" s="1"/>
  <c r="S248" i="2"/>
  <c r="AF202" i="2"/>
  <c r="BD202" i="2"/>
  <c r="AR202" i="2"/>
  <c r="AN173" i="2" l="1"/>
  <c r="AC173" i="2"/>
  <c r="AL173" i="2" s="1"/>
  <c r="AO173" i="2"/>
  <c r="P172" i="2"/>
  <c r="A173" i="2"/>
  <c r="B173" i="2" s="1"/>
  <c r="AD249" i="2"/>
  <c r="AP249" i="2"/>
  <c r="BB249" i="2"/>
  <c r="AQ254" i="2"/>
  <c r="BC254" i="2"/>
  <c r="AE254" i="2"/>
  <c r="I202" i="2"/>
  <c r="U202" i="2" s="1"/>
  <c r="AX173" i="2" l="1"/>
  <c r="C173" i="2"/>
  <c r="AZ173" i="2" s="1"/>
  <c r="E173" i="2" s="1"/>
  <c r="Q173" i="2" s="1"/>
  <c r="AB174" i="2" s="1"/>
  <c r="BA173" i="2"/>
  <c r="F173" i="2" s="1"/>
  <c r="R173" i="2" s="1"/>
  <c r="G249" i="2"/>
  <c r="S249" i="2" s="1"/>
  <c r="H254" i="2"/>
  <c r="T254" i="2" s="1"/>
  <c r="AF203" i="2"/>
  <c r="BD203" i="2"/>
  <c r="AR203" i="2"/>
  <c r="AN174" i="2" l="1"/>
  <c r="AC174" i="2"/>
  <c r="AL174" i="2" s="1"/>
  <c r="AO174" i="2"/>
  <c r="P173" i="2"/>
  <c r="A174" i="2"/>
  <c r="B174" i="2" s="1"/>
  <c r="AD250" i="2"/>
  <c r="AP250" i="2"/>
  <c r="BB250" i="2"/>
  <c r="AQ255" i="2"/>
  <c r="BC255" i="2"/>
  <c r="AE255" i="2"/>
  <c r="I203" i="2"/>
  <c r="U203" i="2" s="1"/>
  <c r="AX174" i="2" l="1"/>
  <c r="C174" i="2"/>
  <c r="AZ174" i="2" s="1"/>
  <c r="E174" i="2" s="1"/>
  <c r="Q174" i="2" s="1"/>
  <c r="AB175" i="2" s="1"/>
  <c r="AN175" i="2" s="1"/>
  <c r="BA174" i="2"/>
  <c r="F174" i="2" s="1"/>
  <c r="R174" i="2" s="1"/>
  <c r="G250" i="2"/>
  <c r="S250" i="2" s="1"/>
  <c r="H255" i="2"/>
  <c r="T255" i="2" s="1"/>
  <c r="AE256" i="2" s="1"/>
  <c r="AF204" i="2"/>
  <c r="BD204" i="2"/>
  <c r="AR204" i="2"/>
  <c r="AC175" i="2" l="1"/>
  <c r="AO175" i="2" s="1"/>
  <c r="P174" i="2"/>
  <c r="A175" i="2"/>
  <c r="B175" i="2" s="1"/>
  <c r="AP251" i="2"/>
  <c r="AD251" i="2"/>
  <c r="BB251" i="2"/>
  <c r="AQ256" i="2"/>
  <c r="BC256" i="2"/>
  <c r="I204" i="2"/>
  <c r="U204" i="2" s="1"/>
  <c r="AL175" i="2" l="1"/>
  <c r="AX175" i="2"/>
  <c r="C175" i="2" s="1"/>
  <c r="G251" i="2"/>
  <c r="S251" i="2" s="1"/>
  <c r="H256" i="2"/>
  <c r="T256" i="2" s="1"/>
  <c r="AE257" i="2" s="1"/>
  <c r="BD205" i="2"/>
  <c r="AF205" i="2"/>
  <c r="AR205" i="2"/>
  <c r="AZ175" i="2" l="1"/>
  <c r="E175" i="2" s="1"/>
  <c r="Q175" i="2" s="1"/>
  <c r="BA175" i="2"/>
  <c r="F175" i="2" s="1"/>
  <c r="R175" i="2" s="1"/>
  <c r="AP252" i="2"/>
  <c r="BB252" i="2"/>
  <c r="AD252" i="2"/>
  <c r="BC257" i="2"/>
  <c r="AQ257" i="2"/>
  <c r="I205" i="2"/>
  <c r="U205" i="2" s="1"/>
  <c r="AC176" i="2" l="1"/>
  <c r="AO176" i="2" s="1"/>
  <c r="AB176" i="2"/>
  <c r="P175" i="2"/>
  <c r="A176" i="2"/>
  <c r="B176" i="2" s="1"/>
  <c r="AN176" i="2"/>
  <c r="G252" i="2"/>
  <c r="S252" i="2" s="1"/>
  <c r="AP253" i="2" s="1"/>
  <c r="H257" i="2"/>
  <c r="T257" i="2" s="1"/>
  <c r="BC258" i="2" s="1"/>
  <c r="AF206" i="2"/>
  <c r="BD206" i="2"/>
  <c r="AR206" i="2"/>
  <c r="BB253" i="2" l="1"/>
  <c r="G253" i="2" s="1"/>
  <c r="AD253" i="2"/>
  <c r="AL176" i="2"/>
  <c r="AX176" i="2"/>
  <c r="C176" i="2" s="1"/>
  <c r="AE258" i="2"/>
  <c r="AQ258" i="2"/>
  <c r="H258" i="2" s="1"/>
  <c r="T258" i="2" s="1"/>
  <c r="AE259" i="2" s="1"/>
  <c r="S253" i="2"/>
  <c r="I206" i="2"/>
  <c r="U206" i="2" s="1"/>
  <c r="AZ176" i="2" l="1"/>
  <c r="E176" i="2" s="1"/>
  <c r="Q176" i="2" s="1"/>
  <c r="BA176" i="2"/>
  <c r="F176" i="2" s="1"/>
  <c r="R176" i="2" s="1"/>
  <c r="AD254" i="2"/>
  <c r="BB254" i="2"/>
  <c r="AP254" i="2"/>
  <c r="BC259" i="2"/>
  <c r="AQ259" i="2"/>
  <c r="BD207" i="2"/>
  <c r="AR207" i="2"/>
  <c r="AF207" i="2"/>
  <c r="AC177" i="2" l="1"/>
  <c r="AO177" i="2" s="1"/>
  <c r="P176" i="2"/>
  <c r="A177" i="2"/>
  <c r="B177" i="2" s="1"/>
  <c r="AB177" i="2"/>
  <c r="H259" i="2"/>
  <c r="T259" i="2" s="1"/>
  <c r="BC260" i="2" s="1"/>
  <c r="G254" i="2"/>
  <c r="S254" i="2" s="1"/>
  <c r="I207" i="2"/>
  <c r="U207" i="2" s="1"/>
  <c r="AL177" i="2" l="1"/>
  <c r="AN177" i="2"/>
  <c r="AX177" i="2" s="1"/>
  <c r="C177" i="2" s="1"/>
  <c r="AQ260" i="2"/>
  <c r="H260" i="2" s="1"/>
  <c r="AE260" i="2"/>
  <c r="AP255" i="2"/>
  <c r="BB255" i="2"/>
  <c r="AD255" i="2"/>
  <c r="BD208" i="2"/>
  <c r="AF208" i="2"/>
  <c r="AR208" i="2"/>
  <c r="AZ177" i="2" l="1"/>
  <c r="E177" i="2" s="1"/>
  <c r="Q177" i="2" s="1"/>
  <c r="BA177" i="2"/>
  <c r="F177" i="2" s="1"/>
  <c r="R177" i="2" s="1"/>
  <c r="T260" i="2"/>
  <c r="G255" i="2"/>
  <c r="S255" i="2" s="1"/>
  <c r="I208" i="2"/>
  <c r="U208" i="2" s="1"/>
  <c r="AC178" i="2" l="1"/>
  <c r="AO178" i="2" s="1"/>
  <c r="AB178" i="2"/>
  <c r="A178" i="2"/>
  <c r="B178" i="2" s="1"/>
  <c r="P177" i="2"/>
  <c r="AN178" i="2"/>
  <c r="AE261" i="2"/>
  <c r="BC261" i="2"/>
  <c r="AQ261" i="2"/>
  <c r="BB256" i="2"/>
  <c r="AP256" i="2"/>
  <c r="AD256" i="2"/>
  <c r="AF209" i="2"/>
  <c r="AR209" i="2"/>
  <c r="BD209" i="2"/>
  <c r="AL178" i="2" l="1"/>
  <c r="AX178" i="2"/>
  <c r="C178" i="2" s="1"/>
  <c r="H261" i="2"/>
  <c r="T261" i="2" s="1"/>
  <c r="G256" i="2"/>
  <c r="S256" i="2" s="1"/>
  <c r="AD257" i="2" s="1"/>
  <c r="I209" i="2"/>
  <c r="U209" i="2" s="1"/>
  <c r="AZ178" i="2" l="1"/>
  <c r="E178" i="2" s="1"/>
  <c r="Q178" i="2" s="1"/>
  <c r="BA178" i="2"/>
  <c r="F178" i="2" s="1"/>
  <c r="R178" i="2" s="1"/>
  <c r="AP257" i="2"/>
  <c r="BB257" i="2"/>
  <c r="AE262" i="2"/>
  <c r="BC262" i="2"/>
  <c r="AQ262" i="2"/>
  <c r="BD210" i="2"/>
  <c r="AF210" i="2"/>
  <c r="AR210" i="2"/>
  <c r="AC179" i="2" l="1"/>
  <c r="AO179" i="2"/>
  <c r="AB179" i="2"/>
  <c r="A179" i="2"/>
  <c r="B179" i="2" s="1"/>
  <c r="P178" i="2"/>
  <c r="AN179" i="2"/>
  <c r="G257" i="2"/>
  <c r="S257" i="2" s="1"/>
  <c r="BB258" i="2" s="1"/>
  <c r="H262" i="2"/>
  <c r="T262" i="2" s="1"/>
  <c r="AE263" i="2" s="1"/>
  <c r="I210" i="2"/>
  <c r="U210" i="2" s="1"/>
  <c r="AL179" i="2" l="1"/>
  <c r="AX179" i="2"/>
  <c r="C179" i="2"/>
  <c r="AZ179" i="2" s="1"/>
  <c r="E179" i="2" s="1"/>
  <c r="Q179" i="2" s="1"/>
  <c r="AB180" i="2" s="1"/>
  <c r="BA179" i="2"/>
  <c r="F179" i="2" s="1"/>
  <c r="R179" i="2" s="1"/>
  <c r="AP258" i="2"/>
  <c r="G258" i="2" s="1"/>
  <c r="AD258" i="2"/>
  <c r="BC263" i="2"/>
  <c r="AQ263" i="2"/>
  <c r="AR211" i="2"/>
  <c r="BD211" i="2"/>
  <c r="AF211" i="2"/>
  <c r="S258" i="2" l="1"/>
  <c r="AD259" i="2" s="1"/>
  <c r="AP259" i="2"/>
  <c r="AN180" i="2"/>
  <c r="AC180" i="2"/>
  <c r="AL180" i="2" s="1"/>
  <c r="AO180" i="2"/>
  <c r="P179" i="2"/>
  <c r="A180" i="2"/>
  <c r="H263" i="2"/>
  <c r="T263" i="2" s="1"/>
  <c r="AQ264" i="2" s="1"/>
  <c r="I211" i="2"/>
  <c r="U211" i="2" s="1"/>
  <c r="BB259" i="2" l="1"/>
  <c r="G259" i="2"/>
  <c r="S259" i="2" s="1"/>
  <c r="AP260" i="2" s="1"/>
  <c r="AX180" i="2"/>
  <c r="C180" i="2"/>
  <c r="B180" i="2"/>
  <c r="AD260" i="2"/>
  <c r="BB260" i="2"/>
  <c r="G260" i="2" s="1"/>
  <c r="AE264" i="2"/>
  <c r="BC264" i="2"/>
  <c r="H264" i="2" s="1"/>
  <c r="BD212" i="2"/>
  <c r="AF212" i="2"/>
  <c r="AR212" i="2"/>
  <c r="T264" i="2" l="1"/>
  <c r="AE265" i="2" s="1"/>
  <c r="BC265" i="2"/>
  <c r="S260" i="2"/>
  <c r="BB261" i="2" s="1"/>
  <c r="AZ180" i="2"/>
  <c r="E180" i="2" s="1"/>
  <c r="Q180" i="2" s="1"/>
  <c r="BA180" i="2"/>
  <c r="F180" i="2" s="1"/>
  <c r="R180" i="2" s="1"/>
  <c r="AP261" i="2"/>
  <c r="G261" i="2" s="1"/>
  <c r="AD261" i="2"/>
  <c r="I212" i="2"/>
  <c r="U212" i="2" s="1"/>
  <c r="AQ265" i="2" l="1"/>
  <c r="H265" i="2" s="1"/>
  <c r="T265" i="2" s="1"/>
  <c r="AQ266" i="2" s="1"/>
  <c r="S261" i="2"/>
  <c r="AP262" i="2" s="1"/>
  <c r="AC181" i="2"/>
  <c r="AO181" i="2" s="1"/>
  <c r="AB181" i="2"/>
  <c r="A181" i="2"/>
  <c r="B181" i="2" s="1"/>
  <c r="P180" i="2"/>
  <c r="AN181" i="2"/>
  <c r="BB262" i="2"/>
  <c r="G262" i="2" s="1"/>
  <c r="AD262" i="2"/>
  <c r="BC266" i="2"/>
  <c r="H266" i="2" s="1"/>
  <c r="AE266" i="2"/>
  <c r="AR213" i="2"/>
  <c r="AF213" i="2"/>
  <c r="BD213" i="2"/>
  <c r="S262" i="2" l="1"/>
  <c r="BB263" i="2" s="1"/>
  <c r="AL181" i="2"/>
  <c r="AX181" i="2"/>
  <c r="C181" i="2" s="1"/>
  <c r="T266" i="2"/>
  <c r="AE267" i="2" s="1"/>
  <c r="I213" i="2"/>
  <c r="U213" i="2" s="1"/>
  <c r="AF214" i="2" s="1"/>
  <c r="AP263" i="2" l="1"/>
  <c r="AD263" i="2"/>
  <c r="AZ181" i="2"/>
  <c r="E181" i="2" s="1"/>
  <c r="Q181" i="2" s="1"/>
  <c r="BA181" i="2"/>
  <c r="F181" i="2" s="1"/>
  <c r="R181" i="2" s="1"/>
  <c r="G263" i="2"/>
  <c r="S263" i="2" s="1"/>
  <c r="AP264" i="2" s="1"/>
  <c r="AQ267" i="2"/>
  <c r="BC267" i="2"/>
  <c r="AR214" i="2"/>
  <c r="BD214" i="2"/>
  <c r="AC182" i="2" l="1"/>
  <c r="AO182" i="2"/>
  <c r="AB182" i="2"/>
  <c r="P181" i="2"/>
  <c r="A182" i="2"/>
  <c r="B182" i="2" s="1"/>
  <c r="AN182" i="2"/>
  <c r="BB264" i="2"/>
  <c r="G264" i="2" s="1"/>
  <c r="AD264" i="2"/>
  <c r="H267" i="2"/>
  <c r="T267" i="2" s="1"/>
  <c r="AE268" i="2" s="1"/>
  <c r="I214" i="2"/>
  <c r="U214" i="2" s="1"/>
  <c r="BD215" i="2" s="1"/>
  <c r="S264" i="2" l="1"/>
  <c r="BB265" i="2" s="1"/>
  <c r="AX182" i="2"/>
  <c r="AL182" i="2"/>
  <c r="C182" i="2"/>
  <c r="AZ182" i="2" s="1"/>
  <c r="E182" i="2" s="1"/>
  <c r="Q182" i="2" s="1"/>
  <c r="AB183" i="2" s="1"/>
  <c r="BA182" i="2"/>
  <c r="F182" i="2" s="1"/>
  <c r="R182" i="2" s="1"/>
  <c r="AP265" i="2"/>
  <c r="G265" i="2" s="1"/>
  <c r="AD265" i="2"/>
  <c r="S265" i="2" s="1"/>
  <c r="AD266" i="2" s="1"/>
  <c r="AQ268" i="2"/>
  <c r="BC268" i="2"/>
  <c r="AF215" i="2"/>
  <c r="AR215" i="2"/>
  <c r="AN183" i="2" l="1"/>
  <c r="AC183" i="2"/>
  <c r="AO183" i="2" s="1"/>
  <c r="A183" i="2"/>
  <c r="B183" i="2" s="1"/>
  <c r="P182" i="2"/>
  <c r="AP266" i="2"/>
  <c r="BB266" i="2"/>
  <c r="H268" i="2"/>
  <c r="T268" i="2" s="1"/>
  <c r="BC269" i="2" s="1"/>
  <c r="I215" i="2"/>
  <c r="U215" i="2" s="1"/>
  <c r="AF216" i="2" s="1"/>
  <c r="AL183" i="2" l="1"/>
  <c r="AX183" i="2"/>
  <c r="C183" i="2" s="1"/>
  <c r="G266" i="2"/>
  <c r="S266" i="2" s="1"/>
  <c r="AD267" i="2" s="1"/>
  <c r="AQ269" i="2"/>
  <c r="H269" i="2" s="1"/>
  <c r="AE269" i="2"/>
  <c r="AR216" i="2"/>
  <c r="BD216" i="2"/>
  <c r="AZ183" i="2" l="1"/>
  <c r="E183" i="2" s="1"/>
  <c r="Q183" i="2" s="1"/>
  <c r="BA183" i="2"/>
  <c r="F183" i="2" s="1"/>
  <c r="R183" i="2" s="1"/>
  <c r="AP267" i="2"/>
  <c r="BB267" i="2"/>
  <c r="T269" i="2"/>
  <c r="BC270" i="2" s="1"/>
  <c r="I216" i="2"/>
  <c r="U216" i="2" s="1"/>
  <c r="AC184" i="2" l="1"/>
  <c r="AO184" i="2"/>
  <c r="AB184" i="2"/>
  <c r="A184" i="2"/>
  <c r="B184" i="2" s="1"/>
  <c r="P183" i="2"/>
  <c r="AN184" i="2"/>
  <c r="G267" i="2"/>
  <c r="S267" i="2" s="1"/>
  <c r="AD268" i="2" s="1"/>
  <c r="AE270" i="2"/>
  <c r="AQ270" i="2"/>
  <c r="H270" i="2" s="1"/>
  <c r="AF217" i="2"/>
  <c r="AR217" i="2"/>
  <c r="BD217" i="2"/>
  <c r="AX184" i="2" l="1"/>
  <c r="AL184" i="2"/>
  <c r="C184" i="2"/>
  <c r="AZ184" i="2" s="1"/>
  <c r="E184" i="2" s="1"/>
  <c r="Q184" i="2" s="1"/>
  <c r="AB185" i="2" s="1"/>
  <c r="BA184" i="2"/>
  <c r="F184" i="2" s="1"/>
  <c r="R184" i="2" s="1"/>
  <c r="BB268" i="2"/>
  <c r="AP268" i="2"/>
  <c r="T270" i="2"/>
  <c r="BC271" i="2" s="1"/>
  <c r="I217" i="2"/>
  <c r="U217" i="2" s="1"/>
  <c r="AF218" i="2" s="1"/>
  <c r="AN185" i="2" l="1"/>
  <c r="AC185" i="2"/>
  <c r="AL185" i="2" s="1"/>
  <c r="AO185" i="2"/>
  <c r="P184" i="2"/>
  <c r="A185" i="2"/>
  <c r="B185" i="2" s="1"/>
  <c r="G268" i="2"/>
  <c r="S268" i="2" s="1"/>
  <c r="AP269" i="2" s="1"/>
  <c r="AE271" i="2"/>
  <c r="AQ271" i="2"/>
  <c r="H271" i="2" s="1"/>
  <c r="BD218" i="2"/>
  <c r="AR218" i="2"/>
  <c r="AX185" i="2" l="1"/>
  <c r="C185" i="2"/>
  <c r="AZ185" i="2" s="1"/>
  <c r="T271" i="2"/>
  <c r="BC272" i="2" s="1"/>
  <c r="AD269" i="2"/>
  <c r="BB269" i="2"/>
  <c r="G269" i="2" s="1"/>
  <c r="I218" i="2"/>
  <c r="U218" i="2" s="1"/>
  <c r="AR219" i="2" s="1"/>
  <c r="S269" i="2" l="1"/>
  <c r="E185" i="2"/>
  <c r="Q185" i="2" s="1"/>
  <c r="AB186" i="2" s="1"/>
  <c r="BA185" i="2"/>
  <c r="F185" i="2" s="1"/>
  <c r="R185" i="2" s="1"/>
  <c r="AC186" i="2" s="1"/>
  <c r="AO186" i="2" s="1"/>
  <c r="AQ272" i="2"/>
  <c r="H272" i="2" s="1"/>
  <c r="AE272" i="2"/>
  <c r="AP270" i="2"/>
  <c r="AD270" i="2"/>
  <c r="BB270" i="2"/>
  <c r="BD219" i="2"/>
  <c r="I219" i="2" s="1"/>
  <c r="AF219" i="2"/>
  <c r="T272" i="2" l="1"/>
  <c r="AE273" i="2" s="1"/>
  <c r="AN186" i="2"/>
  <c r="AX186" i="2" s="1"/>
  <c r="A186" i="2"/>
  <c r="B186" i="2" s="1"/>
  <c r="P185" i="2"/>
  <c r="AL186" i="2"/>
  <c r="G270" i="2"/>
  <c r="S270" i="2" s="1"/>
  <c r="U219" i="2"/>
  <c r="BD220" i="2" s="1"/>
  <c r="BC273" i="2" l="1"/>
  <c r="AQ273" i="2"/>
  <c r="H273" i="2" s="1"/>
  <c r="T273" i="2" s="1"/>
  <c r="C186" i="2"/>
  <c r="AZ186" i="2" s="1"/>
  <c r="E186" i="2" s="1"/>
  <c r="Q186" i="2" s="1"/>
  <c r="AB187" i="2" s="1"/>
  <c r="AN187" i="2" s="1"/>
  <c r="BA186" i="2"/>
  <c r="F186" i="2" s="1"/>
  <c r="R186" i="2" s="1"/>
  <c r="AC187" i="2" s="1"/>
  <c r="AP271" i="2"/>
  <c r="AD271" i="2"/>
  <c r="BB271" i="2"/>
  <c r="AF220" i="2"/>
  <c r="AR220" i="2"/>
  <c r="I220" i="2" s="1"/>
  <c r="A187" i="2" l="1"/>
  <c r="B187" i="2" s="1"/>
  <c r="P186" i="2"/>
  <c r="AO187" i="2"/>
  <c r="AX187" i="2" s="1"/>
  <c r="AL187" i="2"/>
  <c r="G271" i="2"/>
  <c r="S271" i="2" s="1"/>
  <c r="AP272" i="2" s="1"/>
  <c r="U220" i="2"/>
  <c r="BD221" i="2" s="1"/>
  <c r="AE274" i="2"/>
  <c r="AQ274" i="2"/>
  <c r="BC274" i="2"/>
  <c r="C187" i="2" l="1"/>
  <c r="AZ187" i="2"/>
  <c r="E187" i="2" s="1"/>
  <c r="Q187" i="2" s="1"/>
  <c r="BA187" i="2"/>
  <c r="F187" i="2" s="1"/>
  <c r="R187" i="2" s="1"/>
  <c r="AD272" i="2"/>
  <c r="BB272" i="2"/>
  <c r="G272" i="2" s="1"/>
  <c r="AR221" i="2"/>
  <c r="I221" i="2" s="1"/>
  <c r="AF221" i="2"/>
  <c r="H274" i="2"/>
  <c r="T274" i="2" s="1"/>
  <c r="AC188" i="2" l="1"/>
  <c r="AO188" i="2" s="1"/>
  <c r="A188" i="2"/>
  <c r="AB188" i="2"/>
  <c r="P187" i="2"/>
  <c r="AN188" i="2"/>
  <c r="S272" i="2"/>
  <c r="U221" i="2"/>
  <c r="AR222" i="2" s="1"/>
  <c r="BC275" i="2"/>
  <c r="AE275" i="2"/>
  <c r="AQ275" i="2"/>
  <c r="AL188" i="2" l="1"/>
  <c r="AX188" i="2"/>
  <c r="B188" i="2"/>
  <c r="C188" i="2"/>
  <c r="AP273" i="2"/>
  <c r="AD273" i="2"/>
  <c r="BB273" i="2"/>
  <c r="BD222" i="2"/>
  <c r="I222" i="2" s="1"/>
  <c r="AF222" i="2"/>
  <c r="H275" i="2"/>
  <c r="T275" i="2" s="1"/>
  <c r="AQ276" i="2" s="1"/>
  <c r="AZ188" i="2" l="1"/>
  <c r="E188" i="2" s="1"/>
  <c r="Q188" i="2" s="1"/>
  <c r="BA188" i="2"/>
  <c r="F188" i="2" s="1"/>
  <c r="R188" i="2" s="1"/>
  <c r="G273" i="2"/>
  <c r="S273" i="2" s="1"/>
  <c r="U222" i="2"/>
  <c r="AR223" i="2" s="1"/>
  <c r="AE276" i="2"/>
  <c r="BC276" i="2"/>
  <c r="H276" i="2" s="1"/>
  <c r="AC189" i="2" l="1"/>
  <c r="AO189" i="2" s="1"/>
  <c r="A189" i="2"/>
  <c r="B189" i="2" s="1"/>
  <c r="P188" i="2"/>
  <c r="AB189" i="2"/>
  <c r="AD274" i="2"/>
  <c r="AP274" i="2"/>
  <c r="BB274" i="2"/>
  <c r="BD223" i="2"/>
  <c r="I223" i="2" s="1"/>
  <c r="AF223" i="2"/>
  <c r="T276" i="2"/>
  <c r="AQ277" i="2" s="1"/>
  <c r="AL189" i="2" l="1"/>
  <c r="AN189" i="2"/>
  <c r="AX189" i="2" s="1"/>
  <c r="C189" i="2" s="1"/>
  <c r="G274" i="2"/>
  <c r="S274" i="2" s="1"/>
  <c r="AP275" i="2" s="1"/>
  <c r="U223" i="2"/>
  <c r="BD224" i="2" s="1"/>
  <c r="AE277" i="2"/>
  <c r="BC277" i="2"/>
  <c r="H277" i="2" s="1"/>
  <c r="AZ189" i="2" l="1"/>
  <c r="E189" i="2" s="1"/>
  <c r="Q189" i="2" s="1"/>
  <c r="BA189" i="2"/>
  <c r="F189" i="2" s="1"/>
  <c r="R189" i="2" s="1"/>
  <c r="AD275" i="2"/>
  <c r="BB275" i="2"/>
  <c r="G275" i="2" s="1"/>
  <c r="S275" i="2" s="1"/>
  <c r="AR224" i="2"/>
  <c r="AF224" i="2"/>
  <c r="T277" i="2"/>
  <c r="BC278" i="2" s="1"/>
  <c r="AC190" i="2" l="1"/>
  <c r="AO190" i="2" s="1"/>
  <c r="AB190" i="2"/>
  <c r="A190" i="2"/>
  <c r="P189" i="2"/>
  <c r="AD276" i="2"/>
  <c r="BB276" i="2"/>
  <c r="AP276" i="2"/>
  <c r="I224" i="2"/>
  <c r="U224" i="2"/>
  <c r="AR225" i="2" s="1"/>
  <c r="AE278" i="2"/>
  <c r="AQ278" i="2"/>
  <c r="H278" i="2" s="1"/>
  <c r="AL190" i="2" l="1"/>
  <c r="B190" i="2"/>
  <c r="AN190" i="2"/>
  <c r="AX190" i="2" s="1"/>
  <c r="C190" i="2" s="1"/>
  <c r="G276" i="2"/>
  <c r="S276" i="2" s="1"/>
  <c r="AP277" i="2" s="1"/>
  <c r="AF225" i="2"/>
  <c r="BD225" i="2"/>
  <c r="I225" i="2" s="1"/>
  <c r="T278" i="2"/>
  <c r="AE279" i="2" s="1"/>
  <c r="AZ190" i="2" l="1"/>
  <c r="E190" i="2" s="1"/>
  <c r="Q190" i="2" s="1"/>
  <c r="BA190" i="2"/>
  <c r="F190" i="2" s="1"/>
  <c r="R190" i="2" s="1"/>
  <c r="AD277" i="2"/>
  <c r="BB277" i="2"/>
  <c r="G277" i="2" s="1"/>
  <c r="S277" i="2" s="1"/>
  <c r="BB278" i="2" s="1"/>
  <c r="U225" i="2"/>
  <c r="AQ279" i="2"/>
  <c r="BC279" i="2"/>
  <c r="AC191" i="2" l="1"/>
  <c r="AO191" i="2" s="1"/>
  <c r="AB191" i="2"/>
  <c r="P190" i="2"/>
  <c r="A191" i="2"/>
  <c r="B191" i="2" s="1"/>
  <c r="AN191" i="2"/>
  <c r="AD278" i="2"/>
  <c r="AP278" i="2"/>
  <c r="G278" i="2" s="1"/>
  <c r="AF226" i="2"/>
  <c r="AR226" i="2"/>
  <c r="BD226" i="2"/>
  <c r="H279" i="2"/>
  <c r="T279" i="2" s="1"/>
  <c r="AQ280" i="2" s="1"/>
  <c r="S278" i="2" l="1"/>
  <c r="AD279" i="2" s="1"/>
  <c r="AL191" i="2"/>
  <c r="AX191" i="2"/>
  <c r="C191" i="2" s="1"/>
  <c r="I226" i="2"/>
  <c r="U226" i="2" s="1"/>
  <c r="AP279" i="2"/>
  <c r="BB279" i="2"/>
  <c r="AE280" i="2"/>
  <c r="BC280" i="2"/>
  <c r="H280" i="2" s="1"/>
  <c r="AZ191" i="2" l="1"/>
  <c r="E191" i="2" s="1"/>
  <c r="Q191" i="2" s="1"/>
  <c r="BA191" i="2"/>
  <c r="F191" i="2" s="1"/>
  <c r="R191" i="2" s="1"/>
  <c r="G279" i="2"/>
  <c r="S279" i="2" s="1"/>
  <c r="BB280" i="2" s="1"/>
  <c r="AR227" i="2"/>
  <c r="BD227" i="2"/>
  <c r="AF227" i="2"/>
  <c r="T280" i="2"/>
  <c r="BC281" i="2" s="1"/>
  <c r="AC192" i="2" l="1"/>
  <c r="AO192" i="2" s="1"/>
  <c r="AB192" i="2"/>
  <c r="A192" i="2"/>
  <c r="B192" i="2" s="1"/>
  <c r="P191" i="2"/>
  <c r="AN192" i="2"/>
  <c r="AD280" i="2"/>
  <c r="AP280" i="2"/>
  <c r="G280" i="2" s="1"/>
  <c r="S280" i="2" s="1"/>
  <c r="I227" i="2"/>
  <c r="U227" i="2" s="1"/>
  <c r="AR228" i="2" s="1"/>
  <c r="AQ281" i="2"/>
  <c r="H281" i="2" s="1"/>
  <c r="AE281" i="2"/>
  <c r="AL192" i="2" l="1"/>
  <c r="AX192" i="2"/>
  <c r="C192" i="2" s="1"/>
  <c r="AF228" i="2"/>
  <c r="BD228" i="2"/>
  <c r="I228" i="2" s="1"/>
  <c r="T281" i="2"/>
  <c r="BC282" i="2" s="1"/>
  <c r="U228" i="2"/>
  <c r="AF229" i="2" s="1"/>
  <c r="BB281" i="2"/>
  <c r="AP281" i="2"/>
  <c r="AD281" i="2"/>
  <c r="AZ192" i="2" l="1"/>
  <c r="E192" i="2" s="1"/>
  <c r="Q192" i="2" s="1"/>
  <c r="BA192" i="2"/>
  <c r="F192" i="2" s="1"/>
  <c r="R192" i="2" s="1"/>
  <c r="AQ282" i="2"/>
  <c r="H282" i="2" s="1"/>
  <c r="AE282" i="2"/>
  <c r="AR229" i="2"/>
  <c r="BD229" i="2"/>
  <c r="G281" i="2"/>
  <c r="S281" i="2" s="1"/>
  <c r="AC193" i="2" l="1"/>
  <c r="AO193" i="2" s="1"/>
  <c r="AB193" i="2"/>
  <c r="P192" i="2"/>
  <c r="A193" i="2"/>
  <c r="B193" i="2" s="1"/>
  <c r="AN193" i="2"/>
  <c r="T282" i="2"/>
  <c r="BC283" i="2" s="1"/>
  <c r="I229" i="2"/>
  <c r="U229" i="2" s="1"/>
  <c r="AP282" i="2"/>
  <c r="AD282" i="2"/>
  <c r="BB282" i="2"/>
  <c r="AL193" i="2" l="1"/>
  <c r="AX193" i="2"/>
  <c r="C193" i="2" s="1"/>
  <c r="AQ283" i="2"/>
  <c r="H283" i="2" s="1"/>
  <c r="AE283" i="2"/>
  <c r="BD230" i="2"/>
  <c r="AR230" i="2"/>
  <c r="AF230" i="2"/>
  <c r="G282" i="2"/>
  <c r="S282" i="2" s="1"/>
  <c r="AZ193" i="2" l="1"/>
  <c r="E193" i="2" s="1"/>
  <c r="Q193" i="2" s="1"/>
  <c r="BA193" i="2"/>
  <c r="F193" i="2" s="1"/>
  <c r="R193" i="2" s="1"/>
  <c r="T283" i="2"/>
  <c r="AQ284" i="2" s="1"/>
  <c r="I230" i="2"/>
  <c r="U230" i="2" s="1"/>
  <c r="AP283" i="2"/>
  <c r="AD283" i="2"/>
  <c r="BB283" i="2"/>
  <c r="AC194" i="2" l="1"/>
  <c r="AO194" i="2" s="1"/>
  <c r="AB194" i="2"/>
  <c r="A194" i="2"/>
  <c r="P193" i="2"/>
  <c r="AN194" i="2"/>
  <c r="BC284" i="2"/>
  <c r="H284" i="2" s="1"/>
  <c r="AE284" i="2"/>
  <c r="AF231" i="2"/>
  <c r="AR231" i="2"/>
  <c r="BD231" i="2"/>
  <c r="G283" i="2"/>
  <c r="S283" i="2" s="1"/>
  <c r="BB284" i="2" s="1"/>
  <c r="T284" i="2" l="1"/>
  <c r="AE285" i="2" s="1"/>
  <c r="AL194" i="2"/>
  <c r="AX194" i="2"/>
  <c r="C194" i="2"/>
  <c r="B194" i="2"/>
  <c r="I231" i="2"/>
  <c r="U231" i="2" s="1"/>
  <c r="BD232" i="2" s="1"/>
  <c r="AD284" i="2"/>
  <c r="AP284" i="2"/>
  <c r="G284" i="2" s="1"/>
  <c r="BC285" i="2"/>
  <c r="AQ285" i="2"/>
  <c r="AZ194" i="2" l="1"/>
  <c r="E194" i="2" s="1"/>
  <c r="Q194" i="2" s="1"/>
  <c r="BA194" i="2"/>
  <c r="F194" i="2" s="1"/>
  <c r="R194" i="2" s="1"/>
  <c r="AF232" i="2"/>
  <c r="AR232" i="2"/>
  <c r="I232" i="2" s="1"/>
  <c r="U232" i="2" s="1"/>
  <c r="H285" i="2"/>
  <c r="T285" i="2" s="1"/>
  <c r="BC286" i="2" s="1"/>
  <c r="S284" i="2"/>
  <c r="AP285" i="2" s="1"/>
  <c r="AC195" i="2" l="1"/>
  <c r="AO195" i="2" s="1"/>
  <c r="A195" i="2"/>
  <c r="B195" i="2" s="1"/>
  <c r="P194" i="2"/>
  <c r="AB195" i="2"/>
  <c r="AN195" i="2"/>
  <c r="AE286" i="2"/>
  <c r="AQ286" i="2"/>
  <c r="H286" i="2" s="1"/>
  <c r="AD285" i="2"/>
  <c r="BB285" i="2"/>
  <c r="G285" i="2" s="1"/>
  <c r="AR233" i="2"/>
  <c r="AF233" i="2"/>
  <c r="BD233" i="2"/>
  <c r="AL195" i="2" l="1"/>
  <c r="AX195" i="2"/>
  <c r="C195" i="2" s="1"/>
  <c r="T286" i="2"/>
  <c r="S285" i="2"/>
  <c r="AP286" i="2" s="1"/>
  <c r="I233" i="2"/>
  <c r="U233" i="2" s="1"/>
  <c r="AZ195" i="2" l="1"/>
  <c r="E195" i="2" s="1"/>
  <c r="Q195" i="2" s="1"/>
  <c r="BA195" i="2"/>
  <c r="F195" i="2" s="1"/>
  <c r="R195" i="2" s="1"/>
  <c r="AQ287" i="2"/>
  <c r="AE287" i="2"/>
  <c r="BC287" i="2"/>
  <c r="AD286" i="2"/>
  <c r="BB286" i="2"/>
  <c r="G286" i="2" s="1"/>
  <c r="AF234" i="2"/>
  <c r="BD234" i="2"/>
  <c r="AR234" i="2"/>
  <c r="AC196" i="2" l="1"/>
  <c r="AO196" i="2"/>
  <c r="AB196" i="2"/>
  <c r="P195" i="2"/>
  <c r="A196" i="2"/>
  <c r="B196" i="2" s="1"/>
  <c r="AN196" i="2"/>
  <c r="H287" i="2"/>
  <c r="T287" i="2" s="1"/>
  <c r="AE288" i="2" s="1"/>
  <c r="S286" i="2"/>
  <c r="AD287" i="2" s="1"/>
  <c r="I234" i="2"/>
  <c r="U234" i="2" s="1"/>
  <c r="AX196" i="2" l="1"/>
  <c r="AL196" i="2"/>
  <c r="C196" i="2"/>
  <c r="AZ196" i="2" s="1"/>
  <c r="E196" i="2" s="1"/>
  <c r="Q196" i="2" s="1"/>
  <c r="AB197" i="2" s="1"/>
  <c r="BA196" i="2"/>
  <c r="F196" i="2" s="1"/>
  <c r="R196" i="2" s="1"/>
  <c r="AP287" i="2"/>
  <c r="BC288" i="2"/>
  <c r="AQ288" i="2"/>
  <c r="BB287" i="2"/>
  <c r="BD235" i="2"/>
  <c r="AF235" i="2"/>
  <c r="AR235" i="2"/>
  <c r="AC197" i="2" l="1"/>
  <c r="AO197" i="2" s="1"/>
  <c r="A197" i="2"/>
  <c r="B197" i="2" s="1"/>
  <c r="P196" i="2"/>
  <c r="AN197" i="2"/>
  <c r="H288" i="2"/>
  <c r="T288" i="2" s="1"/>
  <c r="BC289" i="2" s="1"/>
  <c r="G287" i="2"/>
  <c r="S287" i="2" s="1"/>
  <c r="BB288" i="2" s="1"/>
  <c r="I235" i="2"/>
  <c r="U235" i="2" s="1"/>
  <c r="AL197" i="2" l="1"/>
  <c r="AX197" i="2"/>
  <c r="C197" i="2" s="1"/>
  <c r="AQ289" i="2"/>
  <c r="H289" i="2" s="1"/>
  <c r="AE289" i="2"/>
  <c r="AP288" i="2"/>
  <c r="G288" i="2" s="1"/>
  <c r="AD288" i="2"/>
  <c r="S288" i="2" s="1"/>
  <c r="T289" i="2"/>
  <c r="BC290" i="2" s="1"/>
  <c r="AF236" i="2"/>
  <c r="BD236" i="2"/>
  <c r="AR236" i="2"/>
  <c r="AZ197" i="2" l="1"/>
  <c r="E197" i="2" s="1"/>
  <c r="Q197" i="2" s="1"/>
  <c r="AQ290" i="2"/>
  <c r="H290" i="2" s="1"/>
  <c r="AE290" i="2"/>
  <c r="AP289" i="2"/>
  <c r="AD289" i="2"/>
  <c r="BB289" i="2"/>
  <c r="I236" i="2"/>
  <c r="U236" i="2" s="1"/>
  <c r="T290" i="2" l="1"/>
  <c r="BA197" i="2"/>
  <c r="F197" i="2" s="1"/>
  <c r="R197" i="2" s="1"/>
  <c r="P197" i="2" s="1"/>
  <c r="AB198" i="2"/>
  <c r="AN198" i="2"/>
  <c r="G289" i="2"/>
  <c r="S289" i="2" s="1"/>
  <c r="AE291" i="2"/>
  <c r="AQ291" i="2"/>
  <c r="BC291" i="2"/>
  <c r="AF237" i="2"/>
  <c r="AR237" i="2"/>
  <c r="BD237" i="2"/>
  <c r="A198" i="2" l="1"/>
  <c r="AC198" i="2"/>
  <c r="AL198" i="2" s="1"/>
  <c r="BB290" i="2"/>
  <c r="AD290" i="2"/>
  <c r="AP290" i="2"/>
  <c r="H291" i="2"/>
  <c r="T291" i="2" s="1"/>
  <c r="I237" i="2"/>
  <c r="U237" i="2" s="1"/>
  <c r="AO198" i="2" l="1"/>
  <c r="B198" i="2"/>
  <c r="G290" i="2"/>
  <c r="S290" i="2" s="1"/>
  <c r="AE292" i="2"/>
  <c r="AQ292" i="2"/>
  <c r="BC292" i="2"/>
  <c r="AR238" i="2"/>
  <c r="BD238" i="2"/>
  <c r="AF238" i="2"/>
  <c r="AX198" i="2" l="1"/>
  <c r="C198" i="2" s="1"/>
  <c r="AD291" i="2"/>
  <c r="BB291" i="2"/>
  <c r="AP291" i="2"/>
  <c r="H292" i="2"/>
  <c r="T292" i="2" s="1"/>
  <c r="I238" i="2"/>
  <c r="U238" i="2" s="1"/>
  <c r="AZ198" i="2" l="1"/>
  <c r="E198" i="2" s="1"/>
  <c r="Q198" i="2" s="1"/>
  <c r="BA198" i="2"/>
  <c r="F198" i="2" s="1"/>
  <c r="R198" i="2" s="1"/>
  <c r="G291" i="2"/>
  <c r="S291" i="2" s="1"/>
  <c r="AQ293" i="2"/>
  <c r="AE293" i="2"/>
  <c r="BC293" i="2"/>
  <c r="AR239" i="2"/>
  <c r="BD239" i="2"/>
  <c r="AF239" i="2"/>
  <c r="AC199" i="2" l="1"/>
  <c r="AO199" i="2" s="1"/>
  <c r="AB199" i="2"/>
  <c r="P198" i="2"/>
  <c r="AN199" i="2"/>
  <c r="A199" i="2"/>
  <c r="AD292" i="2"/>
  <c r="AP292" i="2"/>
  <c r="BB292" i="2"/>
  <c r="H293" i="2"/>
  <c r="T293" i="2" s="1"/>
  <c r="AQ294" i="2" s="1"/>
  <c r="I239" i="2"/>
  <c r="U239" i="2" s="1"/>
  <c r="AL199" i="2" l="1"/>
  <c r="AX199" i="2"/>
  <c r="B199" i="2"/>
  <c r="C199" i="2"/>
  <c r="G292" i="2"/>
  <c r="S292" i="2" s="1"/>
  <c r="AD293" i="2" s="1"/>
  <c r="BC294" i="2"/>
  <c r="H294" i="2" s="1"/>
  <c r="AE294" i="2"/>
  <c r="AR240" i="2"/>
  <c r="BD240" i="2"/>
  <c r="AF240" i="2"/>
  <c r="AZ199" i="2" l="1"/>
  <c r="E199" i="2" s="1"/>
  <c r="Q199" i="2" s="1"/>
  <c r="BA199" i="2"/>
  <c r="F199" i="2" s="1"/>
  <c r="R199" i="2" s="1"/>
  <c r="AP293" i="2"/>
  <c r="BB293" i="2"/>
  <c r="T294" i="2"/>
  <c r="AE295" i="2" s="1"/>
  <c r="I240" i="2"/>
  <c r="U240" i="2" s="1"/>
  <c r="AC200" i="2" l="1"/>
  <c r="AO200" i="2"/>
  <c r="AB200" i="2"/>
  <c r="A200" i="2"/>
  <c r="B200" i="2" s="1"/>
  <c r="AN200" i="2"/>
  <c r="P199" i="2"/>
  <c r="G293" i="2"/>
  <c r="S293" i="2" s="1"/>
  <c r="BB294" i="2" s="1"/>
  <c r="AQ295" i="2"/>
  <c r="BC295" i="2"/>
  <c r="BD241" i="2"/>
  <c r="AF241" i="2"/>
  <c r="AR241" i="2"/>
  <c r="AX200" i="2" l="1"/>
  <c r="AL200" i="2"/>
  <c r="C200" i="2"/>
  <c r="AZ200" i="2" s="1"/>
  <c r="E200" i="2" s="1"/>
  <c r="Q200" i="2" s="1"/>
  <c r="AB201" i="2" s="1"/>
  <c r="BA200" i="2"/>
  <c r="F200" i="2" s="1"/>
  <c r="R200" i="2" s="1"/>
  <c r="AD294" i="2"/>
  <c r="AP294" i="2"/>
  <c r="G294" i="2" s="1"/>
  <c r="H295" i="2"/>
  <c r="T295" i="2" s="1"/>
  <c r="AQ296" i="2" s="1"/>
  <c r="I241" i="2"/>
  <c r="U241" i="2" s="1"/>
  <c r="S294" i="2" l="1"/>
  <c r="AP295" i="2" s="1"/>
  <c r="AN201" i="2"/>
  <c r="AC201" i="2"/>
  <c r="AL201" i="2" s="1"/>
  <c r="AO201" i="2"/>
  <c r="A201" i="2"/>
  <c r="B201" i="2" s="1"/>
  <c r="P200" i="2"/>
  <c r="BB295" i="2"/>
  <c r="G295" i="2" s="1"/>
  <c r="AD295" i="2"/>
  <c r="AE296" i="2"/>
  <c r="BC296" i="2"/>
  <c r="H296" i="2" s="1"/>
  <c r="AF242" i="2"/>
  <c r="BD242" i="2"/>
  <c r="AR242" i="2"/>
  <c r="AX201" i="2" l="1"/>
  <c r="C201" i="2"/>
  <c r="AZ201" i="2" s="1"/>
  <c r="E201" i="2" s="1"/>
  <c r="Q201" i="2" s="1"/>
  <c r="AB202" i="2" s="1"/>
  <c r="BA201" i="2"/>
  <c r="F201" i="2" s="1"/>
  <c r="R201" i="2" s="1"/>
  <c r="S295" i="2"/>
  <c r="AD296" i="2" s="1"/>
  <c r="T296" i="2"/>
  <c r="AQ297" i="2" s="1"/>
  <c r="I242" i="2"/>
  <c r="U242" i="2" s="1"/>
  <c r="AN202" i="2" l="1"/>
  <c r="AC202" i="2"/>
  <c r="AL202" i="2" s="1"/>
  <c r="AO202" i="2"/>
  <c r="A202" i="2"/>
  <c r="B202" i="2" s="1"/>
  <c r="P201" i="2"/>
  <c r="BB296" i="2"/>
  <c r="BC297" i="2"/>
  <c r="H297" i="2" s="1"/>
  <c r="AP296" i="2"/>
  <c r="AE297" i="2"/>
  <c r="AR243" i="2"/>
  <c r="BD243" i="2"/>
  <c r="AF243" i="2"/>
  <c r="T297" i="2" l="1"/>
  <c r="AX202" i="2"/>
  <c r="C202" i="2"/>
  <c r="AZ202" i="2" s="1"/>
  <c r="E202" i="2" s="1"/>
  <c r="Q202" i="2" s="1"/>
  <c r="AB203" i="2" s="1"/>
  <c r="AN203" i="2" s="1"/>
  <c r="BA202" i="2"/>
  <c r="F202" i="2" s="1"/>
  <c r="R202" i="2" s="1"/>
  <c r="G296" i="2"/>
  <c r="S296" i="2" s="1"/>
  <c r="AP297" i="2" s="1"/>
  <c r="AQ298" i="2"/>
  <c r="AE298" i="2"/>
  <c r="BC298" i="2"/>
  <c r="I243" i="2"/>
  <c r="U243" i="2" s="1"/>
  <c r="AC203" i="2" l="1"/>
  <c r="AO203" i="2" s="1"/>
  <c r="AX203" i="2" s="1"/>
  <c r="A203" i="2"/>
  <c r="B203" i="2" s="1"/>
  <c r="P202" i="2"/>
  <c r="AD297" i="2"/>
  <c r="BB297" i="2"/>
  <c r="G297" i="2" s="1"/>
  <c r="H298" i="2"/>
  <c r="T298" i="2" s="1"/>
  <c r="BC299" i="2" s="1"/>
  <c r="BD244" i="2"/>
  <c r="AF244" i="2"/>
  <c r="AR244" i="2"/>
  <c r="S297" i="2" l="1"/>
  <c r="AD298" i="2" s="1"/>
  <c r="AL203" i="2"/>
  <c r="C203" i="2"/>
  <c r="AZ203" i="2" s="1"/>
  <c r="E203" i="2" s="1"/>
  <c r="Q203" i="2" s="1"/>
  <c r="AB204" i="2" s="1"/>
  <c r="BA203" i="2"/>
  <c r="F203" i="2" s="1"/>
  <c r="R203" i="2" s="1"/>
  <c r="AQ299" i="2"/>
  <c r="H299" i="2" s="1"/>
  <c r="AE299" i="2"/>
  <c r="I244" i="2"/>
  <c r="U244" i="2" s="1"/>
  <c r="BB298" i="2" l="1"/>
  <c r="AP298" i="2"/>
  <c r="P203" i="2"/>
  <c r="AN204" i="2"/>
  <c r="AC204" i="2"/>
  <c r="AO204" i="2" s="1"/>
  <c r="A204" i="2"/>
  <c r="B204" i="2" s="1"/>
  <c r="T299" i="2"/>
  <c r="AQ300" i="2" s="1"/>
  <c r="AR245" i="2"/>
  <c r="BD245" i="2"/>
  <c r="AF245" i="2"/>
  <c r="G298" i="2" l="1"/>
  <c r="S298" i="2" s="1"/>
  <c r="AL204" i="2"/>
  <c r="AX204" i="2"/>
  <c r="C204" i="2" s="1"/>
  <c r="AE300" i="2"/>
  <c r="BC300" i="2"/>
  <c r="H300" i="2" s="1"/>
  <c r="I245" i="2"/>
  <c r="U245" i="2" s="1"/>
  <c r="AD299" i="2" l="1"/>
  <c r="BB299" i="2"/>
  <c r="AP299" i="2"/>
  <c r="G299" i="2" s="1"/>
  <c r="S299" i="2" s="1"/>
  <c r="AP300" i="2" s="1"/>
  <c r="AZ204" i="2"/>
  <c r="E204" i="2" s="1"/>
  <c r="Q204" i="2" s="1"/>
  <c r="BA204" i="2"/>
  <c r="F204" i="2" s="1"/>
  <c r="R204" i="2" s="1"/>
  <c r="BB300" i="2"/>
  <c r="G300" i="2" s="1"/>
  <c r="AD300" i="2"/>
  <c r="S300" i="2" s="1"/>
  <c r="AD301" i="2" s="1"/>
  <c r="T300" i="2"/>
  <c r="AE301" i="2" s="1"/>
  <c r="BD246" i="2"/>
  <c r="AR246" i="2"/>
  <c r="AF246" i="2"/>
  <c r="AC205" i="2" l="1"/>
  <c r="AO205" i="2"/>
  <c r="P204" i="2"/>
  <c r="AB205" i="2"/>
  <c r="A205" i="2"/>
  <c r="B205" i="2" s="1"/>
  <c r="AP301" i="2"/>
  <c r="BB301" i="2"/>
  <c r="AQ301" i="2"/>
  <c r="BC301" i="2"/>
  <c r="I246" i="2"/>
  <c r="U246" i="2" s="1"/>
  <c r="AL205" i="2" l="1"/>
  <c r="AN205" i="2"/>
  <c r="AX205" i="2" s="1"/>
  <c r="C205" i="2" s="1"/>
  <c r="G301" i="2"/>
  <c r="S301" i="2" s="1"/>
  <c r="AD302" i="2" s="1"/>
  <c r="H301" i="2"/>
  <c r="T301" i="2" s="1"/>
  <c r="BC302" i="2" s="1"/>
  <c r="BD247" i="2"/>
  <c r="AR247" i="2"/>
  <c r="AF247" i="2"/>
  <c r="AZ205" i="2" l="1"/>
  <c r="E205" i="2" s="1"/>
  <c r="Q205" i="2" s="1"/>
  <c r="BA205" i="2"/>
  <c r="F205" i="2" s="1"/>
  <c r="R205" i="2" s="1"/>
  <c r="BB302" i="2"/>
  <c r="AP302" i="2"/>
  <c r="AE302" i="2"/>
  <c r="AQ302" i="2"/>
  <c r="H302" i="2" s="1"/>
  <c r="I247" i="2"/>
  <c r="U247" i="2" s="1"/>
  <c r="AC206" i="2" l="1"/>
  <c r="AO206" i="2"/>
  <c r="P205" i="2"/>
  <c r="AB206" i="2"/>
  <c r="AN206" i="2" s="1"/>
  <c r="A206" i="2"/>
  <c r="G302" i="2"/>
  <c r="S302" i="2" s="1"/>
  <c r="AD303" i="2" s="1"/>
  <c r="T302" i="2"/>
  <c r="AQ303" i="2" s="1"/>
  <c r="BD248" i="2"/>
  <c r="AR248" i="2"/>
  <c r="AF248" i="2"/>
  <c r="AX206" i="2" l="1"/>
  <c r="B206" i="2"/>
  <c r="C206" i="2"/>
  <c r="AL206" i="2"/>
  <c r="BB303" i="2"/>
  <c r="AP303" i="2"/>
  <c r="AE303" i="2"/>
  <c r="BC303" i="2"/>
  <c r="H303" i="2" s="1"/>
  <c r="I248" i="2"/>
  <c r="U248" i="2" s="1"/>
  <c r="AZ206" i="2" l="1"/>
  <c r="E206" i="2" s="1"/>
  <c r="Q206" i="2" s="1"/>
  <c r="BA206" i="2"/>
  <c r="F206" i="2" s="1"/>
  <c r="R206" i="2" s="1"/>
  <c r="G303" i="2"/>
  <c r="S303" i="2" s="1"/>
  <c r="BB304" i="2" s="1"/>
  <c r="T303" i="2"/>
  <c r="AQ304" i="2" s="1"/>
  <c r="AF249" i="2"/>
  <c r="AR249" i="2"/>
  <c r="BD249" i="2"/>
  <c r="AC207" i="2" l="1"/>
  <c r="AO207" i="2" s="1"/>
  <c r="A207" i="2"/>
  <c r="B207" i="2" s="1"/>
  <c r="AB207" i="2"/>
  <c r="P206" i="2"/>
  <c r="AN207" i="2"/>
  <c r="AD304" i="2"/>
  <c r="AP304" i="2"/>
  <c r="G304" i="2" s="1"/>
  <c r="S304" i="2" s="1"/>
  <c r="BB305" i="2" s="1"/>
  <c r="AE304" i="2"/>
  <c r="BC304" i="2"/>
  <c r="H304" i="2" s="1"/>
  <c r="I249" i="2"/>
  <c r="U249" i="2" s="1"/>
  <c r="AL207" i="2" l="1"/>
  <c r="AX207" i="2"/>
  <c r="C207" i="2" s="1"/>
  <c r="AP305" i="2"/>
  <c r="G305" i="2" s="1"/>
  <c r="AD305" i="2"/>
  <c r="T304" i="2"/>
  <c r="AQ305" i="2" s="1"/>
  <c r="AR250" i="2"/>
  <c r="BD250" i="2"/>
  <c r="AF250" i="2"/>
  <c r="AZ207" i="2" l="1"/>
  <c r="E207" i="2" s="1"/>
  <c r="Q207" i="2" s="1"/>
  <c r="BA207" i="2"/>
  <c r="F207" i="2" s="1"/>
  <c r="R207" i="2" s="1"/>
  <c r="AE305" i="2"/>
  <c r="BC305" i="2"/>
  <c r="H305" i="2" s="1"/>
  <c r="T305" i="2" s="1"/>
  <c r="AE306" i="2" s="1"/>
  <c r="S305" i="2"/>
  <c r="I250" i="2"/>
  <c r="U250" i="2" s="1"/>
  <c r="AC208" i="2" l="1"/>
  <c r="AO208" i="2"/>
  <c r="AB208" i="2"/>
  <c r="A208" i="2"/>
  <c r="B208" i="2" s="1"/>
  <c r="P207" i="2"/>
  <c r="AN208" i="2"/>
  <c r="BB306" i="2"/>
  <c r="AP306" i="2"/>
  <c r="AD306" i="2"/>
  <c r="AQ306" i="2"/>
  <c r="BC306" i="2"/>
  <c r="BD251" i="2"/>
  <c r="AR251" i="2"/>
  <c r="AF251" i="2"/>
  <c r="AX208" i="2" l="1"/>
  <c r="C208" i="2"/>
  <c r="AZ208" i="2" s="1"/>
  <c r="E208" i="2" s="1"/>
  <c r="Q208" i="2" s="1"/>
  <c r="AB209" i="2" s="1"/>
  <c r="AL208" i="2"/>
  <c r="BA208" i="2"/>
  <c r="F208" i="2" s="1"/>
  <c r="R208" i="2" s="1"/>
  <c r="G306" i="2"/>
  <c r="S306" i="2" s="1"/>
  <c r="H306" i="2"/>
  <c r="T306" i="2" s="1"/>
  <c r="AE307" i="2" s="1"/>
  <c r="I251" i="2"/>
  <c r="U251" i="2" s="1"/>
  <c r="AN209" i="2" l="1"/>
  <c r="AC209" i="2"/>
  <c r="AO209" i="2" s="1"/>
  <c r="A209" i="2"/>
  <c r="B209" i="2" s="1"/>
  <c r="P208" i="2"/>
  <c r="AD307" i="2"/>
  <c r="BB307" i="2"/>
  <c r="AP307" i="2"/>
  <c r="BC307" i="2"/>
  <c r="AQ307" i="2"/>
  <c r="BD252" i="2"/>
  <c r="AF252" i="2"/>
  <c r="AR252" i="2"/>
  <c r="AL209" i="2" l="1"/>
  <c r="AX209" i="2"/>
  <c r="C209" i="2" s="1"/>
  <c r="G307" i="2"/>
  <c r="S307" i="2" s="1"/>
  <c r="AP308" i="2" s="1"/>
  <c r="H307" i="2"/>
  <c r="T307" i="2" s="1"/>
  <c r="AQ308" i="2" s="1"/>
  <c r="I252" i="2"/>
  <c r="U252" i="2" s="1"/>
  <c r="AZ209" i="2" l="1"/>
  <c r="E209" i="2" s="1"/>
  <c r="Q209" i="2" s="1"/>
  <c r="BA209" i="2"/>
  <c r="F209" i="2" s="1"/>
  <c r="R209" i="2" s="1"/>
  <c r="BB308" i="2"/>
  <c r="G308" i="2" s="1"/>
  <c r="AD308" i="2"/>
  <c r="BC308" i="2"/>
  <c r="H308" i="2" s="1"/>
  <c r="AE308" i="2"/>
  <c r="AR253" i="2"/>
  <c r="AF253" i="2"/>
  <c r="BD253" i="2"/>
  <c r="S308" i="2" l="1"/>
  <c r="AC210" i="2"/>
  <c r="AO210" i="2" s="1"/>
  <c r="A210" i="2"/>
  <c r="B210" i="2" s="1"/>
  <c r="AB210" i="2"/>
  <c r="P209" i="2"/>
  <c r="AP309" i="2"/>
  <c r="AD309" i="2"/>
  <c r="BB309" i="2"/>
  <c r="T308" i="2"/>
  <c r="AQ309" i="2" s="1"/>
  <c r="I253" i="2"/>
  <c r="U253" i="2" s="1"/>
  <c r="AL210" i="2" l="1"/>
  <c r="AN210" i="2"/>
  <c r="AX210" i="2" s="1"/>
  <c r="C210" i="2" s="1"/>
  <c r="AE309" i="2"/>
  <c r="BC309" i="2"/>
  <c r="H309" i="2" s="1"/>
  <c r="T309" i="2" s="1"/>
  <c r="G309" i="2"/>
  <c r="S309" i="2" s="1"/>
  <c r="AR254" i="2"/>
  <c r="AF254" i="2"/>
  <c r="BD254" i="2"/>
  <c r="AZ210" i="2" l="1"/>
  <c r="E210" i="2" s="1"/>
  <c r="Q210" i="2" s="1"/>
  <c r="BA210" i="2"/>
  <c r="F210" i="2" s="1"/>
  <c r="R210" i="2" s="1"/>
  <c r="AD310" i="2"/>
  <c r="AP310" i="2"/>
  <c r="BB310" i="2"/>
  <c r="AQ310" i="2"/>
  <c r="AE310" i="2"/>
  <c r="BC310" i="2"/>
  <c r="I254" i="2"/>
  <c r="U254" i="2" s="1"/>
  <c r="AC211" i="2" l="1"/>
  <c r="AO211" i="2" s="1"/>
  <c r="A211" i="2"/>
  <c r="B211" i="2" s="1"/>
  <c r="AB211" i="2"/>
  <c r="P210" i="2"/>
  <c r="G310" i="2"/>
  <c r="S310" i="2" s="1"/>
  <c r="H310" i="2"/>
  <c r="T310" i="2" s="1"/>
  <c r="BC311" i="2" s="1"/>
  <c r="AF255" i="2"/>
  <c r="BD255" i="2"/>
  <c r="AR255" i="2"/>
  <c r="AL211" i="2" l="1"/>
  <c r="AN211" i="2"/>
  <c r="AX211" i="2" s="1"/>
  <c r="C211" i="2" s="1"/>
  <c r="AP311" i="2"/>
  <c r="AD311" i="2"/>
  <c r="BB311" i="2"/>
  <c r="AQ311" i="2"/>
  <c r="H311" i="2" s="1"/>
  <c r="AE311" i="2"/>
  <c r="I255" i="2"/>
  <c r="U255" i="2" s="1"/>
  <c r="AZ211" i="2" l="1"/>
  <c r="E211" i="2" s="1"/>
  <c r="Q211" i="2" s="1"/>
  <c r="BA211" i="2"/>
  <c r="F211" i="2" s="1"/>
  <c r="R211" i="2" s="1"/>
  <c r="G311" i="2"/>
  <c r="S311" i="2" s="1"/>
  <c r="T311" i="2"/>
  <c r="AE312" i="2" s="1"/>
  <c r="AR256" i="2"/>
  <c r="BD256" i="2"/>
  <c r="AF256" i="2"/>
  <c r="AC212" i="2" l="1"/>
  <c r="AO212" i="2" s="1"/>
  <c r="AB212" i="2"/>
  <c r="P211" i="2"/>
  <c r="A212" i="2"/>
  <c r="B212" i="2" s="1"/>
  <c r="AN212" i="2"/>
  <c r="AD312" i="2"/>
  <c r="BB312" i="2"/>
  <c r="AP312" i="2"/>
  <c r="BC312" i="2"/>
  <c r="AQ312" i="2"/>
  <c r="I256" i="2"/>
  <c r="U256" i="2" s="1"/>
  <c r="AL212" i="2" l="1"/>
  <c r="AX212" i="2"/>
  <c r="C212" i="2" s="1"/>
  <c r="G312" i="2"/>
  <c r="S312" i="2" s="1"/>
  <c r="H312" i="2"/>
  <c r="T312" i="2" s="1"/>
  <c r="AQ313" i="2" s="1"/>
  <c r="AR257" i="2"/>
  <c r="BD257" i="2"/>
  <c r="AF257" i="2"/>
  <c r="AZ212" i="2" l="1"/>
  <c r="E212" i="2" s="1"/>
  <c r="Q212" i="2" s="1"/>
  <c r="BA212" i="2"/>
  <c r="F212" i="2" s="1"/>
  <c r="R212" i="2" s="1"/>
  <c r="AE313" i="2"/>
  <c r="BC313" i="2"/>
  <c r="H313" i="2" s="1"/>
  <c r="T313" i="2" s="1"/>
  <c r="BC314" i="2" s="1"/>
  <c r="BB313" i="2"/>
  <c r="AP313" i="2"/>
  <c r="AD313" i="2"/>
  <c r="I257" i="2"/>
  <c r="U257" i="2" s="1"/>
  <c r="AC213" i="2" l="1"/>
  <c r="AO213" i="2" s="1"/>
  <c r="AB213" i="2"/>
  <c r="P212" i="2"/>
  <c r="A213" i="2"/>
  <c r="B213" i="2" s="1"/>
  <c r="G313" i="2"/>
  <c r="S313" i="2" s="1"/>
  <c r="BB314" i="2" s="1"/>
  <c r="AQ314" i="2"/>
  <c r="H314" i="2" s="1"/>
  <c r="AE314" i="2"/>
  <c r="BD258" i="2"/>
  <c r="AF258" i="2"/>
  <c r="AR258" i="2"/>
  <c r="AL213" i="2" l="1"/>
  <c r="AN213" i="2"/>
  <c r="AX213" i="2" s="1"/>
  <c r="C213" i="2" s="1"/>
  <c r="AP314" i="2"/>
  <c r="G314" i="2" s="1"/>
  <c r="AD314" i="2"/>
  <c r="S314" i="2" s="1"/>
  <c r="T314" i="2"/>
  <c r="AE315" i="2" s="1"/>
  <c r="I258" i="2"/>
  <c r="U258" i="2" s="1"/>
  <c r="AZ213" i="2" l="1"/>
  <c r="E213" i="2" s="1"/>
  <c r="Q213" i="2" s="1"/>
  <c r="AD315" i="2"/>
  <c r="BB315" i="2"/>
  <c r="AP315" i="2"/>
  <c r="AQ315" i="2"/>
  <c r="BC315" i="2"/>
  <c r="AF259" i="2"/>
  <c r="AR259" i="2"/>
  <c r="BD259" i="2"/>
  <c r="BA213" i="2" l="1"/>
  <c r="F213" i="2" s="1"/>
  <c r="R213" i="2" s="1"/>
  <c r="P213" i="2" s="1"/>
  <c r="AB214" i="2"/>
  <c r="AN214" i="2"/>
  <c r="G315" i="2"/>
  <c r="S315" i="2" s="1"/>
  <c r="BB316" i="2" s="1"/>
  <c r="H315" i="2"/>
  <c r="T315" i="2" s="1"/>
  <c r="BC316" i="2" s="1"/>
  <c r="I259" i="2"/>
  <c r="U259" i="2" s="1"/>
  <c r="A214" i="2" l="1"/>
  <c r="B214" i="2" s="1"/>
  <c r="AC214" i="2"/>
  <c r="AL214" i="2" s="1"/>
  <c r="AO214" i="2"/>
  <c r="AP316" i="2"/>
  <c r="G316" i="2" s="1"/>
  <c r="AD316" i="2"/>
  <c r="AE316" i="2"/>
  <c r="AQ316" i="2"/>
  <c r="H316" i="2" s="1"/>
  <c r="BD260" i="2"/>
  <c r="AR260" i="2"/>
  <c r="AF260" i="2"/>
  <c r="S316" i="2" l="1"/>
  <c r="BB317" i="2" s="1"/>
  <c r="AX214" i="2"/>
  <c r="C214" i="2" s="1"/>
  <c r="T316" i="2"/>
  <c r="BC317" i="2" s="1"/>
  <c r="I260" i="2"/>
  <c r="U260" i="2" s="1"/>
  <c r="AP317" i="2" l="1"/>
  <c r="AD317" i="2"/>
  <c r="AZ214" i="2"/>
  <c r="E214" i="2" s="1"/>
  <c r="Q214" i="2" s="1"/>
  <c r="G317" i="2"/>
  <c r="S317" i="2" s="1"/>
  <c r="AP318" i="2" s="1"/>
  <c r="AQ317" i="2"/>
  <c r="H317" i="2" s="1"/>
  <c r="AE317" i="2"/>
  <c r="AR261" i="2"/>
  <c r="AF261" i="2"/>
  <c r="BD261" i="2"/>
  <c r="BA214" i="2" l="1"/>
  <c r="F214" i="2" s="1"/>
  <c r="R214" i="2" s="1"/>
  <c r="P214" i="2" s="1"/>
  <c r="AB215" i="2"/>
  <c r="AN215" i="2" s="1"/>
  <c r="AD318" i="2"/>
  <c r="BB318" i="2"/>
  <c r="G318" i="2" s="1"/>
  <c r="T317" i="2"/>
  <c r="BC318" i="2" s="1"/>
  <c r="I261" i="2"/>
  <c r="U261" i="2" s="1"/>
  <c r="A215" i="2" l="1"/>
  <c r="B215" i="2" s="1"/>
  <c r="AC215" i="2"/>
  <c r="AL215" i="2" s="1"/>
  <c r="S318" i="2"/>
  <c r="AD319" i="2" s="1"/>
  <c r="AE318" i="2"/>
  <c r="AQ318" i="2"/>
  <c r="H318" i="2" s="1"/>
  <c r="AR262" i="2"/>
  <c r="BD262" i="2"/>
  <c r="AF262" i="2"/>
  <c r="AO215" i="2" l="1"/>
  <c r="AX215" i="2" s="1"/>
  <c r="C215" i="2" s="1"/>
  <c r="BB319" i="2"/>
  <c r="AP319" i="2"/>
  <c r="T318" i="2"/>
  <c r="I262" i="2"/>
  <c r="U262" i="2" s="1"/>
  <c r="AZ215" i="2" l="1"/>
  <c r="E215" i="2" s="1"/>
  <c r="Q215" i="2" s="1"/>
  <c r="G319" i="2"/>
  <c r="S319" i="2" s="1"/>
  <c r="AE319" i="2"/>
  <c r="BC319" i="2"/>
  <c r="AQ319" i="2"/>
  <c r="AF263" i="2"/>
  <c r="AR263" i="2"/>
  <c r="BD263" i="2"/>
  <c r="BA215" i="2" l="1"/>
  <c r="F215" i="2" s="1"/>
  <c r="R215" i="2" s="1"/>
  <c r="A216" i="2" s="1"/>
  <c r="B216" i="2" s="1"/>
  <c r="AB216" i="2"/>
  <c r="AP320" i="2"/>
  <c r="AD320" i="2"/>
  <c r="BB320" i="2"/>
  <c r="H319" i="2"/>
  <c r="T319" i="2" s="1"/>
  <c r="BC320" i="2" s="1"/>
  <c r="I263" i="2"/>
  <c r="U263" i="2" s="1"/>
  <c r="P215" i="2" l="1"/>
  <c r="AN216" i="2"/>
  <c r="AC216" i="2"/>
  <c r="AL216" i="2" s="1"/>
  <c r="AO216" i="2"/>
  <c r="G320" i="2"/>
  <c r="S320" i="2" s="1"/>
  <c r="AP321" i="2" s="1"/>
  <c r="AE320" i="2"/>
  <c r="AQ320" i="2"/>
  <c r="H320" i="2" s="1"/>
  <c r="AR264" i="2"/>
  <c r="BD264" i="2"/>
  <c r="AF264" i="2"/>
  <c r="BB321" i="2" l="1"/>
  <c r="AD321" i="2"/>
  <c r="AX216" i="2"/>
  <c r="C216" i="2" s="1"/>
  <c r="G321" i="2"/>
  <c r="S321" i="2" s="1"/>
  <c r="T320" i="2"/>
  <c r="AE321" i="2" s="1"/>
  <c r="I264" i="2"/>
  <c r="U264" i="2" s="1"/>
  <c r="AZ216" i="2" l="1"/>
  <c r="E216" i="2" s="1"/>
  <c r="Q216" i="2" s="1"/>
  <c r="BA216" i="2"/>
  <c r="F216" i="2" s="1"/>
  <c r="R216" i="2" s="1"/>
  <c r="BC321" i="2"/>
  <c r="AQ321" i="2"/>
  <c r="AP322" i="2"/>
  <c r="BB322" i="2"/>
  <c r="AD322" i="2"/>
  <c r="AF265" i="2"/>
  <c r="AR265" i="2"/>
  <c r="BD265" i="2"/>
  <c r="AC217" i="2" l="1"/>
  <c r="AO217" i="2"/>
  <c r="AB217" i="2"/>
  <c r="P216" i="2"/>
  <c r="A217" i="2"/>
  <c r="B217" i="2" s="1"/>
  <c r="AN217" i="2"/>
  <c r="G322" i="2"/>
  <c r="S322" i="2" s="1"/>
  <c r="AP323" i="2" s="1"/>
  <c r="H321" i="2"/>
  <c r="T321" i="2" s="1"/>
  <c r="AE322" i="2" s="1"/>
  <c r="I265" i="2"/>
  <c r="U265" i="2" s="1"/>
  <c r="AQ322" i="2" l="1"/>
  <c r="BC322" i="2"/>
  <c r="AX217" i="2"/>
  <c r="AL217" i="2"/>
  <c r="C217" i="2"/>
  <c r="AZ217" i="2" s="1"/>
  <c r="E217" i="2" s="1"/>
  <c r="Q217" i="2" s="1"/>
  <c r="AB218" i="2" s="1"/>
  <c r="BA217" i="2"/>
  <c r="F217" i="2" s="1"/>
  <c r="R217" i="2" s="1"/>
  <c r="BB323" i="2"/>
  <c r="G323" i="2" s="1"/>
  <c r="AD323" i="2"/>
  <c r="AR266" i="2"/>
  <c r="AF266" i="2"/>
  <c r="BD266" i="2"/>
  <c r="H322" i="2" l="1"/>
  <c r="T322" i="2" s="1"/>
  <c r="BC323" i="2" s="1"/>
  <c r="S323" i="2"/>
  <c r="AD324" i="2" s="1"/>
  <c r="AN218" i="2"/>
  <c r="AC218" i="2"/>
  <c r="AO218" i="2" s="1"/>
  <c r="A218" i="2"/>
  <c r="P217" i="2"/>
  <c r="AP324" i="2"/>
  <c r="BB324" i="2"/>
  <c r="I266" i="2"/>
  <c r="U266" i="2" s="1"/>
  <c r="AQ323" i="2" l="1"/>
  <c r="H323" i="2" s="1"/>
  <c r="AE323" i="2"/>
  <c r="AL218" i="2"/>
  <c r="AX218" i="2"/>
  <c r="B218" i="2"/>
  <c r="C218" i="2"/>
  <c r="G324" i="2"/>
  <c r="S324" i="2" s="1"/>
  <c r="AD325" i="2" s="1"/>
  <c r="AR267" i="2"/>
  <c r="AF267" i="2"/>
  <c r="BD267" i="2"/>
  <c r="T323" i="2" l="1"/>
  <c r="AQ324" i="2" s="1"/>
  <c r="AZ218" i="2"/>
  <c r="E218" i="2" s="1"/>
  <c r="Q218" i="2" s="1"/>
  <c r="AP325" i="2"/>
  <c r="BB325" i="2"/>
  <c r="I267" i="2"/>
  <c r="U267" i="2" s="1"/>
  <c r="AE324" i="2" l="1"/>
  <c r="BC324" i="2"/>
  <c r="H324" i="2" s="1"/>
  <c r="BA218" i="2"/>
  <c r="F218" i="2" s="1"/>
  <c r="R218" i="2" s="1"/>
  <c r="P218" i="2" s="1"/>
  <c r="AB219" i="2"/>
  <c r="AN219" i="2"/>
  <c r="G325" i="2"/>
  <c r="S325" i="2" s="1"/>
  <c r="AD326" i="2" s="1"/>
  <c r="BD268" i="2"/>
  <c r="AR268" i="2"/>
  <c r="AF268" i="2"/>
  <c r="T324" i="2" l="1"/>
  <c r="A219" i="2"/>
  <c r="B219" i="2" s="1"/>
  <c r="AC219" i="2"/>
  <c r="AO219" i="2" s="1"/>
  <c r="AP326" i="2"/>
  <c r="BB326" i="2"/>
  <c r="I268" i="2"/>
  <c r="U268" i="2" s="1"/>
  <c r="BC325" i="2" l="1"/>
  <c r="AE325" i="2"/>
  <c r="AQ325" i="2"/>
  <c r="H325" i="2" s="1"/>
  <c r="T325" i="2" s="1"/>
  <c r="G326" i="2"/>
  <c r="S326" i="2" s="1"/>
  <c r="AX219" i="2"/>
  <c r="C219" i="2" s="1"/>
  <c r="AL219" i="2"/>
  <c r="BD269" i="2"/>
  <c r="AR269" i="2"/>
  <c r="AF269" i="2"/>
  <c r="AE326" i="2" l="1"/>
  <c r="AQ326" i="2"/>
  <c r="BC326" i="2"/>
  <c r="BB327" i="2"/>
  <c r="AD327" i="2"/>
  <c r="AP327" i="2"/>
  <c r="G327" i="2" s="1"/>
  <c r="AZ219" i="2"/>
  <c r="E219" i="2" s="1"/>
  <c r="Q219" i="2" s="1"/>
  <c r="I269" i="2"/>
  <c r="U269" i="2" s="1"/>
  <c r="H326" i="2" l="1"/>
  <c r="T326" i="2" s="1"/>
  <c r="S327" i="2"/>
  <c r="AD328" i="2" s="1"/>
  <c r="BA219" i="2"/>
  <c r="F219" i="2" s="1"/>
  <c r="R219" i="2" s="1"/>
  <c r="P219" i="2" s="1"/>
  <c r="AB220" i="2"/>
  <c r="AN220" i="2"/>
  <c r="AF270" i="2"/>
  <c r="AR270" i="2"/>
  <c r="BD270" i="2"/>
  <c r="AP328" i="2" l="1"/>
  <c r="AE327" i="2"/>
  <c r="BC327" i="2"/>
  <c r="AQ327" i="2"/>
  <c r="H327" i="2" s="1"/>
  <c r="T327" i="2" s="1"/>
  <c r="AE328" i="2" s="1"/>
  <c r="BB328" i="2"/>
  <c r="G328" i="2" s="1"/>
  <c r="S328" i="2" s="1"/>
  <c r="A220" i="2"/>
  <c r="B220" i="2" s="1"/>
  <c r="AC220" i="2"/>
  <c r="AL220" i="2" s="1"/>
  <c r="BC328" i="2"/>
  <c r="I270" i="2"/>
  <c r="U270" i="2" s="1"/>
  <c r="AQ328" i="2" l="1"/>
  <c r="AP329" i="2"/>
  <c r="AD329" i="2"/>
  <c r="BB329" i="2"/>
  <c r="AO220" i="2"/>
  <c r="H328" i="2"/>
  <c r="T328" i="2" s="1"/>
  <c r="AE329" i="2" s="1"/>
  <c r="AR271" i="2"/>
  <c r="BD271" i="2"/>
  <c r="AF271" i="2"/>
  <c r="G329" i="2" l="1"/>
  <c r="S329" i="2" s="1"/>
  <c r="AP330" i="2" s="1"/>
  <c r="BB330" i="2"/>
  <c r="AD330" i="2"/>
  <c r="AX220" i="2"/>
  <c r="C220" i="2" s="1"/>
  <c r="BC329" i="2"/>
  <c r="AQ329" i="2"/>
  <c r="I271" i="2"/>
  <c r="U271" i="2" s="1"/>
  <c r="G330" i="2" l="1"/>
  <c r="S330" i="2"/>
  <c r="AZ220" i="2"/>
  <c r="E220" i="2" s="1"/>
  <c r="Q220" i="2" s="1"/>
  <c r="BA220" i="2"/>
  <c r="F220" i="2" s="1"/>
  <c r="R220" i="2" s="1"/>
  <c r="H329" i="2"/>
  <c r="T329" i="2" s="1"/>
  <c r="BC330" i="2" s="1"/>
  <c r="AR272" i="2"/>
  <c r="AF272" i="2"/>
  <c r="BD272" i="2"/>
  <c r="AP331" i="2" l="1"/>
  <c r="AD331" i="2"/>
  <c r="BB331" i="2"/>
  <c r="G331" i="2" s="1"/>
  <c r="S331" i="2" s="1"/>
  <c r="AC221" i="2"/>
  <c r="P220" i="2"/>
  <c r="AB221" i="2"/>
  <c r="A221" i="2"/>
  <c r="B221" i="2" s="1"/>
  <c r="AQ330" i="2"/>
  <c r="H330" i="2" s="1"/>
  <c r="AE330" i="2"/>
  <c r="I272" i="2"/>
  <c r="U272" i="2" s="1"/>
  <c r="AD332" i="2" l="1"/>
  <c r="AP332" i="2"/>
  <c r="BB332" i="2"/>
  <c r="AL221" i="2"/>
  <c r="AN221" i="2"/>
  <c r="AO221" i="2"/>
  <c r="T330" i="2"/>
  <c r="BC331" i="2" s="1"/>
  <c r="AR273" i="2"/>
  <c r="AF273" i="2"/>
  <c r="BD273" i="2"/>
  <c r="G332" i="2" l="1"/>
  <c r="S332" i="2" s="1"/>
  <c r="AX221" i="2"/>
  <c r="C221" i="2" s="1"/>
  <c r="AZ221" i="2"/>
  <c r="E221" i="2" s="1"/>
  <c r="Q221" i="2" s="1"/>
  <c r="BA221" i="2"/>
  <c r="F221" i="2" s="1"/>
  <c r="R221" i="2" s="1"/>
  <c r="AQ331" i="2"/>
  <c r="H331" i="2" s="1"/>
  <c r="AE331" i="2"/>
  <c r="I273" i="2"/>
  <c r="U273" i="2" s="1"/>
  <c r="BB333" i="2" l="1"/>
  <c r="AP333" i="2"/>
  <c r="AD333" i="2"/>
  <c r="AC222" i="2"/>
  <c r="AO222" i="2" s="1"/>
  <c r="AB222" i="2"/>
  <c r="A222" i="2"/>
  <c r="B222" i="2" s="1"/>
  <c r="P221" i="2"/>
  <c r="AN222" i="2"/>
  <c r="T331" i="2"/>
  <c r="BC332" i="2" s="1"/>
  <c r="AF274" i="2"/>
  <c r="AR274" i="2"/>
  <c r="BD274" i="2"/>
  <c r="G333" i="2" l="1"/>
  <c r="S333" i="2" s="1"/>
  <c r="AL222" i="2"/>
  <c r="AX222" i="2"/>
  <c r="C222" i="2" s="1"/>
  <c r="AQ332" i="2"/>
  <c r="H332" i="2" s="1"/>
  <c r="AE332" i="2"/>
  <c r="I274" i="2"/>
  <c r="U274" i="2" s="1"/>
  <c r="AP334" i="2" l="1"/>
  <c r="AD334" i="2"/>
  <c r="BB334" i="2"/>
  <c r="AZ222" i="2"/>
  <c r="E222" i="2" s="1"/>
  <c r="Q222" i="2" s="1"/>
  <c r="BA222" i="2"/>
  <c r="F222" i="2" s="1"/>
  <c r="R222" i="2" s="1"/>
  <c r="T332" i="2"/>
  <c r="BC333" i="2" s="1"/>
  <c r="BD275" i="2"/>
  <c r="AF275" i="2"/>
  <c r="AR275" i="2"/>
  <c r="G334" i="2" l="1"/>
  <c r="S334" i="2" s="1"/>
  <c r="AD335" i="2" s="1"/>
  <c r="BB335" i="2"/>
  <c r="AC223" i="2"/>
  <c r="AO223" i="2" s="1"/>
  <c r="P222" i="2"/>
  <c r="A223" i="2"/>
  <c r="AB223" i="2"/>
  <c r="AQ333" i="2"/>
  <c r="H333" i="2" s="1"/>
  <c r="AE333" i="2"/>
  <c r="I275" i="2"/>
  <c r="U275" i="2" s="1"/>
  <c r="AP335" i="2" l="1"/>
  <c r="G335" i="2"/>
  <c r="S335" i="2" s="1"/>
  <c r="AL223" i="2"/>
  <c r="AN223" i="2"/>
  <c r="AX223" i="2" s="1"/>
  <c r="C223" i="2"/>
  <c r="B223" i="2"/>
  <c r="T333" i="2"/>
  <c r="BC334" i="2" s="1"/>
  <c r="AR276" i="2"/>
  <c r="AF276" i="2"/>
  <c r="BD276" i="2"/>
  <c r="AP336" i="2" l="1"/>
  <c r="AD336" i="2"/>
  <c r="BB336" i="2"/>
  <c r="AZ223" i="2"/>
  <c r="E223" i="2" s="1"/>
  <c r="Q223" i="2" s="1"/>
  <c r="BA223" i="2"/>
  <c r="F223" i="2" s="1"/>
  <c r="R223" i="2" s="1"/>
  <c r="AE334" i="2"/>
  <c r="AQ334" i="2"/>
  <c r="H334" i="2" s="1"/>
  <c r="T334" i="2" s="1"/>
  <c r="AQ335" i="2" s="1"/>
  <c r="I276" i="2"/>
  <c r="U276" i="2" s="1"/>
  <c r="G336" i="2" l="1"/>
  <c r="S336" i="2" s="1"/>
  <c r="AP337" i="2" s="1"/>
  <c r="AC224" i="2"/>
  <c r="AO224" i="2"/>
  <c r="AB224" i="2"/>
  <c r="P223" i="2"/>
  <c r="A224" i="2"/>
  <c r="B224" i="2" s="1"/>
  <c r="AE335" i="2"/>
  <c r="BC335" i="2"/>
  <c r="H335" i="2" s="1"/>
  <c r="BD277" i="2"/>
  <c r="AR277" i="2"/>
  <c r="AF277" i="2"/>
  <c r="AD337" i="2" l="1"/>
  <c r="BB337" i="2"/>
  <c r="G337" i="2" s="1"/>
  <c r="AL224" i="2"/>
  <c r="AN224" i="2"/>
  <c r="AX224" i="2" s="1"/>
  <c r="C224" i="2" s="1"/>
  <c r="T335" i="2"/>
  <c r="BC336" i="2" s="1"/>
  <c r="I277" i="2"/>
  <c r="U277" i="2" s="1"/>
  <c r="S337" i="2" l="1"/>
  <c r="AP338" i="2"/>
  <c r="AD338" i="2"/>
  <c r="BB338" i="2"/>
  <c r="AZ224" i="2"/>
  <c r="E224" i="2" s="1"/>
  <c r="Q224" i="2" s="1"/>
  <c r="BA224" i="2"/>
  <c r="F224" i="2" s="1"/>
  <c r="R224" i="2" s="1"/>
  <c r="AQ336" i="2"/>
  <c r="H336" i="2" s="1"/>
  <c r="AE336" i="2"/>
  <c r="T336" i="2" s="1"/>
  <c r="BC337" i="2" s="1"/>
  <c r="AF278" i="2"/>
  <c r="BD278" i="2"/>
  <c r="AR278" i="2"/>
  <c r="G338" i="2" l="1"/>
  <c r="S338" i="2" s="1"/>
  <c r="AC225" i="2"/>
  <c r="AO225" i="2" s="1"/>
  <c r="AB225" i="2"/>
  <c r="P224" i="2"/>
  <c r="A225" i="2"/>
  <c r="B225" i="2" s="1"/>
  <c r="AN225" i="2"/>
  <c r="AQ337" i="2"/>
  <c r="H337" i="2" s="1"/>
  <c r="AE337" i="2"/>
  <c r="I278" i="2"/>
  <c r="U278" i="2" s="1"/>
  <c r="AP339" i="2" l="1"/>
  <c r="AD339" i="2"/>
  <c r="BB339" i="2"/>
  <c r="AL225" i="2"/>
  <c r="AX225" i="2"/>
  <c r="C225" i="2" s="1"/>
  <c r="T337" i="2"/>
  <c r="AR279" i="2"/>
  <c r="AF279" i="2"/>
  <c r="BD279" i="2"/>
  <c r="G339" i="2" l="1"/>
  <c r="S339" i="2" s="1"/>
  <c r="AZ225" i="2"/>
  <c r="E225" i="2" s="1"/>
  <c r="Q225" i="2" s="1"/>
  <c r="AQ338" i="2"/>
  <c r="BC338" i="2"/>
  <c r="AE338" i="2"/>
  <c r="I279" i="2"/>
  <c r="U279" i="2" s="1"/>
  <c r="AD340" i="2" l="1"/>
  <c r="BB340" i="2"/>
  <c r="AP340" i="2"/>
  <c r="BA225" i="2"/>
  <c r="F225" i="2" s="1"/>
  <c r="R225" i="2" s="1"/>
  <c r="A226" i="2" s="1"/>
  <c r="B226" i="2" s="1"/>
  <c r="AB226" i="2"/>
  <c r="AN226" i="2" s="1"/>
  <c r="H338" i="2"/>
  <c r="T338" i="2" s="1"/>
  <c r="AF280" i="2"/>
  <c r="AR280" i="2"/>
  <c r="BD280" i="2"/>
  <c r="G340" i="2" l="1"/>
  <c r="S340" i="2" s="1"/>
  <c r="AP341" i="2" s="1"/>
  <c r="P225" i="2"/>
  <c r="AC226" i="2"/>
  <c r="AL226" i="2" s="1"/>
  <c r="BC339" i="2"/>
  <c r="AE339" i="2"/>
  <c r="AQ339" i="2"/>
  <c r="I280" i="2"/>
  <c r="U280" i="2" s="1"/>
  <c r="AD341" i="2" l="1"/>
  <c r="BB341" i="2"/>
  <c r="G341" i="2" s="1"/>
  <c r="AO226" i="2"/>
  <c r="AX226" i="2" s="1"/>
  <c r="C226" i="2" s="1"/>
  <c r="H339" i="2"/>
  <c r="T339" i="2" s="1"/>
  <c r="AE340" i="2" s="1"/>
  <c r="BD281" i="2"/>
  <c r="AF281" i="2"/>
  <c r="AR281" i="2"/>
  <c r="S341" i="2" l="1"/>
  <c r="AZ226" i="2"/>
  <c r="E226" i="2" s="1"/>
  <c r="Q226" i="2" s="1"/>
  <c r="BC340" i="2"/>
  <c r="AQ340" i="2"/>
  <c r="I281" i="2"/>
  <c r="U281" i="2" s="1"/>
  <c r="BB342" i="2" l="1"/>
  <c r="AD342" i="2"/>
  <c r="AP342" i="2"/>
  <c r="AB227" i="2"/>
  <c r="AN227" i="2"/>
  <c r="BA226" i="2"/>
  <c r="F226" i="2" s="1"/>
  <c r="R226" i="2" s="1"/>
  <c r="H340" i="2"/>
  <c r="T340" i="2" s="1"/>
  <c r="AE341" i="2" s="1"/>
  <c r="AR282" i="2"/>
  <c r="AF282" i="2"/>
  <c r="BD282" i="2"/>
  <c r="G342" i="2" l="1"/>
  <c r="S342" i="2" s="1"/>
  <c r="AC227" i="2"/>
  <c r="AO227" i="2" s="1"/>
  <c r="P226" i="2"/>
  <c r="A227" i="2"/>
  <c r="B227" i="2" s="1"/>
  <c r="AQ341" i="2"/>
  <c r="BC341" i="2"/>
  <c r="I282" i="2"/>
  <c r="U282" i="2" s="1"/>
  <c r="AD343" i="2" l="1"/>
  <c r="AP343" i="2"/>
  <c r="BB343" i="2"/>
  <c r="AL227" i="2"/>
  <c r="AX227" i="2"/>
  <c r="C227" i="2" s="1"/>
  <c r="H341" i="2"/>
  <c r="T341" i="2" s="1"/>
  <c r="AQ342" i="2" s="1"/>
  <c r="BD283" i="2"/>
  <c r="AR283" i="2"/>
  <c r="AF283" i="2"/>
  <c r="G343" i="2" l="1"/>
  <c r="S343" i="2"/>
  <c r="AZ227" i="2"/>
  <c r="E227" i="2" s="1"/>
  <c r="Q227" i="2" s="1"/>
  <c r="BC342" i="2"/>
  <c r="H342" i="2" s="1"/>
  <c r="AE342" i="2"/>
  <c r="I283" i="2"/>
  <c r="U283" i="2" s="1"/>
  <c r="BB344" i="2" l="1"/>
  <c r="AD344" i="2"/>
  <c r="AP344" i="2"/>
  <c r="BA227" i="2"/>
  <c r="F227" i="2" s="1"/>
  <c r="R227" i="2" s="1"/>
  <c r="P227" i="2" s="1"/>
  <c r="AB228" i="2"/>
  <c r="AN228" i="2"/>
  <c r="T342" i="2"/>
  <c r="AQ343" i="2" s="1"/>
  <c r="AR284" i="2"/>
  <c r="BD284" i="2"/>
  <c r="AF284" i="2"/>
  <c r="G344" i="2" l="1"/>
  <c r="S344" i="2" s="1"/>
  <c r="A228" i="2"/>
  <c r="B228" i="2" s="1"/>
  <c r="AC228" i="2"/>
  <c r="AL228" i="2" s="1"/>
  <c r="AE343" i="2"/>
  <c r="BC343" i="2"/>
  <c r="H343" i="2" s="1"/>
  <c r="I284" i="2"/>
  <c r="U284" i="2" s="1"/>
  <c r="AD345" i="2" l="1"/>
  <c r="BB345" i="2"/>
  <c r="AP345" i="2"/>
  <c r="AO228" i="2"/>
  <c r="AX228" i="2" s="1"/>
  <c r="C228" i="2" s="1"/>
  <c r="AZ228" i="2" s="1"/>
  <c r="E228" i="2" s="1"/>
  <c r="Q228" i="2" s="1"/>
  <c r="T343" i="2"/>
  <c r="AQ344" i="2" s="1"/>
  <c r="AR285" i="2"/>
  <c r="AF285" i="2"/>
  <c r="BD285" i="2"/>
  <c r="G345" i="2" l="1"/>
  <c r="S345" i="2" s="1"/>
  <c r="AB229" i="2"/>
  <c r="AN229" i="2" s="1"/>
  <c r="BA228" i="2"/>
  <c r="F228" i="2" s="1"/>
  <c r="R228" i="2" s="1"/>
  <c r="P228" i="2" s="1"/>
  <c r="AE344" i="2"/>
  <c r="BC344" i="2"/>
  <c r="H344" i="2" s="1"/>
  <c r="T344" i="2" s="1"/>
  <c r="I285" i="2"/>
  <c r="U285" i="2" s="1"/>
  <c r="BB346" i="2" l="1"/>
  <c r="AP346" i="2"/>
  <c r="AD346" i="2"/>
  <c r="A229" i="2"/>
  <c r="B229" i="2" s="1"/>
  <c r="AC229" i="2"/>
  <c r="AO229" i="2" s="1"/>
  <c r="AX229" i="2" s="1"/>
  <c r="AQ345" i="2"/>
  <c r="AE345" i="2"/>
  <c r="BC345" i="2"/>
  <c r="AF286" i="2"/>
  <c r="AR286" i="2"/>
  <c r="BD286" i="2"/>
  <c r="G346" i="2" l="1"/>
  <c r="S346" i="2" s="1"/>
  <c r="C229" i="2"/>
  <c r="AL229" i="2"/>
  <c r="AZ229" i="2"/>
  <c r="E229" i="2" s="1"/>
  <c r="Q229" i="2" s="1"/>
  <c r="BA229" i="2"/>
  <c r="F229" i="2" s="1"/>
  <c r="R229" i="2" s="1"/>
  <c r="H345" i="2"/>
  <c r="T345" i="2" s="1"/>
  <c r="I286" i="2"/>
  <c r="U286" i="2" s="1"/>
  <c r="AP347" i="2" l="1"/>
  <c r="BB347" i="2"/>
  <c r="AD347" i="2"/>
  <c r="AC230" i="2"/>
  <c r="AO230" i="2" s="1"/>
  <c r="AB230" i="2"/>
  <c r="P229" i="2"/>
  <c r="A230" i="2"/>
  <c r="B230" i="2" s="1"/>
  <c r="AN230" i="2"/>
  <c r="BC346" i="2"/>
  <c r="AE346" i="2"/>
  <c r="AQ346" i="2"/>
  <c r="BD287" i="2"/>
  <c r="AF287" i="2"/>
  <c r="AR287" i="2"/>
  <c r="G347" i="2" l="1"/>
  <c r="S347" i="2" s="1"/>
  <c r="AD348" i="2"/>
  <c r="AP348" i="2"/>
  <c r="BB348" i="2"/>
  <c r="AL230" i="2"/>
  <c r="AX230" i="2"/>
  <c r="C230" i="2" s="1"/>
  <c r="H346" i="2"/>
  <c r="T346" i="2" s="1"/>
  <c r="AE347" i="2" s="1"/>
  <c r="I287" i="2"/>
  <c r="U287" i="2" s="1"/>
  <c r="G348" i="2" l="1"/>
  <c r="S348" i="2" s="1"/>
  <c r="BB349" i="2" s="1"/>
  <c r="AP349" i="2"/>
  <c r="G349" i="2" s="1"/>
  <c r="AZ230" i="2"/>
  <c r="E230" i="2" s="1"/>
  <c r="Q230" i="2" s="1"/>
  <c r="BC347" i="2"/>
  <c r="AQ347" i="2"/>
  <c r="BD288" i="2"/>
  <c r="AR288" i="2"/>
  <c r="AF288" i="2"/>
  <c r="AD349" i="2" l="1"/>
  <c r="S349" i="2" s="1"/>
  <c r="BA230" i="2"/>
  <c r="F230" i="2" s="1"/>
  <c r="R230" i="2" s="1"/>
  <c r="A231" i="2" s="1"/>
  <c r="B231" i="2" s="1"/>
  <c r="AB231" i="2"/>
  <c r="AN231" i="2" s="1"/>
  <c r="H347" i="2"/>
  <c r="T347" i="2" s="1"/>
  <c r="AE348" i="2" s="1"/>
  <c r="I288" i="2"/>
  <c r="U288" i="2" s="1"/>
  <c r="BB350" i="2" l="1"/>
  <c r="AD350" i="2"/>
  <c r="AP350" i="2"/>
  <c r="G350" i="2" s="1"/>
  <c r="S350" i="2" s="1"/>
  <c r="BB351" i="2" s="1"/>
  <c r="P230" i="2"/>
  <c r="AC231" i="2"/>
  <c r="AL231" i="2" s="1"/>
  <c r="AO231" i="2"/>
  <c r="AQ348" i="2"/>
  <c r="BC348" i="2"/>
  <c r="BD289" i="2"/>
  <c r="AF289" i="2"/>
  <c r="AR289" i="2"/>
  <c r="AD351" i="2" l="1"/>
  <c r="AP351" i="2"/>
  <c r="G351" i="2" s="1"/>
  <c r="S351" i="2" s="1"/>
  <c r="AP352" i="2" s="1"/>
  <c r="AX231" i="2"/>
  <c r="C231" i="2" s="1"/>
  <c r="H348" i="2"/>
  <c r="T348" i="2" s="1"/>
  <c r="AQ349" i="2" s="1"/>
  <c r="I289" i="2"/>
  <c r="U289" i="2" s="1"/>
  <c r="BB352" i="2" l="1"/>
  <c r="AD352" i="2"/>
  <c r="G352" i="2"/>
  <c r="S352" i="2" s="1"/>
  <c r="AZ231" i="2"/>
  <c r="E231" i="2" s="1"/>
  <c r="Q231" i="2" s="1"/>
  <c r="BA231" i="2"/>
  <c r="F231" i="2" s="1"/>
  <c r="R231" i="2" s="1"/>
  <c r="BC349" i="2"/>
  <c r="H349" i="2" s="1"/>
  <c r="AE349" i="2"/>
  <c r="AF290" i="2"/>
  <c r="BD290" i="2"/>
  <c r="AR290" i="2"/>
  <c r="AP353" i="2" l="1"/>
  <c r="BB353" i="2"/>
  <c r="G353" i="2" s="1"/>
  <c r="AD353" i="2"/>
  <c r="AC232" i="2"/>
  <c r="AO232" i="2" s="1"/>
  <c r="P231" i="2"/>
  <c r="A232" i="2"/>
  <c r="B232" i="2" s="1"/>
  <c r="AB232" i="2"/>
  <c r="T349" i="2"/>
  <c r="AE350" i="2" s="1"/>
  <c r="I290" i="2"/>
  <c r="U290" i="2" s="1"/>
  <c r="S353" i="2" l="1"/>
  <c r="AL232" i="2"/>
  <c r="AN232" i="2"/>
  <c r="AX232" i="2" s="1"/>
  <c r="C232" i="2" s="1"/>
  <c r="BC350" i="2"/>
  <c r="AQ350" i="2"/>
  <c r="AR291" i="2"/>
  <c r="BD291" i="2"/>
  <c r="AF291" i="2"/>
  <c r="AP354" i="2" l="1"/>
  <c r="BB354" i="2"/>
  <c r="AD354" i="2"/>
  <c r="AZ232" i="2"/>
  <c r="E232" i="2" s="1"/>
  <c r="Q232" i="2" s="1"/>
  <c r="BA232" i="2"/>
  <c r="F232" i="2" s="1"/>
  <c r="R232" i="2" s="1"/>
  <c r="H350" i="2"/>
  <c r="T350" i="2" s="1"/>
  <c r="BC351" i="2" s="1"/>
  <c r="I291" i="2"/>
  <c r="U291" i="2" s="1"/>
  <c r="G354" i="2" l="1"/>
  <c r="S354" i="2"/>
  <c r="AC233" i="2"/>
  <c r="AO233" i="2"/>
  <c r="P232" i="2"/>
  <c r="AB233" i="2"/>
  <c r="A233" i="2"/>
  <c r="B233" i="2" s="1"/>
  <c r="AQ351" i="2"/>
  <c r="H351" i="2" s="1"/>
  <c r="AE351" i="2"/>
  <c r="BD292" i="2"/>
  <c r="AF292" i="2"/>
  <c r="AR292" i="2"/>
  <c r="BB355" i="2" l="1"/>
  <c r="AP355" i="2"/>
  <c r="AD355" i="2"/>
  <c r="T351" i="2"/>
  <c r="BC352" i="2" s="1"/>
  <c r="AL233" i="2"/>
  <c r="AN233" i="2"/>
  <c r="AX233" i="2" s="1"/>
  <c r="C233" i="2" s="1"/>
  <c r="AZ233" i="2" s="1"/>
  <c r="E233" i="2" s="1"/>
  <c r="Q233" i="2" s="1"/>
  <c r="AB234" i="2" s="1"/>
  <c r="AN234" i="2" s="1"/>
  <c r="AQ352" i="2"/>
  <c r="H352" i="2" s="1"/>
  <c r="AE352" i="2"/>
  <c r="I292" i="2"/>
  <c r="U292" i="2" s="1"/>
  <c r="G355" i="2" l="1"/>
  <c r="S355" i="2" s="1"/>
  <c r="BA233" i="2"/>
  <c r="F233" i="2" s="1"/>
  <c r="R233" i="2" s="1"/>
  <c r="P233" i="2" s="1"/>
  <c r="T352" i="2"/>
  <c r="AE353" i="2" s="1"/>
  <c r="AF293" i="2"/>
  <c r="BD293" i="2"/>
  <c r="AR293" i="2"/>
  <c r="BB356" i="2" l="1"/>
  <c r="AP356" i="2"/>
  <c r="G356" i="2" s="1"/>
  <c r="AD356" i="2"/>
  <c r="S356" i="2" s="1"/>
  <c r="A234" i="2"/>
  <c r="B234" i="2" s="1"/>
  <c r="AC234" i="2"/>
  <c r="AO234" i="2" s="1"/>
  <c r="AX234" i="2" s="1"/>
  <c r="AQ353" i="2"/>
  <c r="BC353" i="2"/>
  <c r="I293" i="2"/>
  <c r="U293" i="2" s="1"/>
  <c r="AD357" i="2" l="1"/>
  <c r="AP357" i="2"/>
  <c r="BB357" i="2"/>
  <c r="AL234" i="2"/>
  <c r="C234" i="2"/>
  <c r="AZ234" i="2"/>
  <c r="E234" i="2" s="1"/>
  <c r="Q234" i="2" s="1"/>
  <c r="H353" i="2"/>
  <c r="T353" i="2" s="1"/>
  <c r="BD294" i="2"/>
  <c r="AF294" i="2"/>
  <c r="AR294" i="2"/>
  <c r="G357" i="2" l="1"/>
  <c r="S357" i="2" s="1"/>
  <c r="BA234" i="2"/>
  <c r="F234" i="2" s="1"/>
  <c r="R234" i="2" s="1"/>
  <c r="A235" i="2" s="1"/>
  <c r="B235" i="2" s="1"/>
  <c r="AB235" i="2"/>
  <c r="AN235" i="2" s="1"/>
  <c r="AQ354" i="2"/>
  <c r="AE354" i="2"/>
  <c r="BC354" i="2"/>
  <c r="I294" i="2"/>
  <c r="U294" i="2" s="1"/>
  <c r="AD358" i="2" l="1"/>
  <c r="BB358" i="2"/>
  <c r="AP358" i="2"/>
  <c r="P234" i="2"/>
  <c r="AC235" i="2"/>
  <c r="AO235" i="2" s="1"/>
  <c r="H354" i="2"/>
  <c r="T354" i="2" s="1"/>
  <c r="BD295" i="2"/>
  <c r="AR295" i="2"/>
  <c r="AF295" i="2"/>
  <c r="G358" i="2" l="1"/>
  <c r="S358" i="2" s="1"/>
  <c r="AD359" i="2" s="1"/>
  <c r="AL235" i="2"/>
  <c r="AX235" i="2"/>
  <c r="C235" i="2" s="1"/>
  <c r="BC355" i="2"/>
  <c r="AQ355" i="2"/>
  <c r="AE355" i="2"/>
  <c r="I295" i="2"/>
  <c r="U295" i="2" s="1"/>
  <c r="AP359" i="2" l="1"/>
  <c r="BB359" i="2"/>
  <c r="AZ235" i="2"/>
  <c r="E235" i="2" s="1"/>
  <c r="Q235" i="2" s="1"/>
  <c r="BA235" i="2"/>
  <c r="F235" i="2" s="1"/>
  <c r="R235" i="2" s="1"/>
  <c r="H355" i="2"/>
  <c r="T355" i="2" s="1"/>
  <c r="AQ356" i="2" s="1"/>
  <c r="AF296" i="2"/>
  <c r="AR296" i="2"/>
  <c r="BD296" i="2"/>
  <c r="G359" i="2" l="1"/>
  <c r="S359" i="2" s="1"/>
  <c r="BC356" i="2"/>
  <c r="H356" i="2" s="1"/>
  <c r="AE356" i="2"/>
  <c r="AC236" i="2"/>
  <c r="AO236" i="2" s="1"/>
  <c r="A236" i="2"/>
  <c r="B236" i="2" s="1"/>
  <c r="AB236" i="2"/>
  <c r="P235" i="2"/>
  <c r="AN236" i="2"/>
  <c r="I296" i="2"/>
  <c r="U296" i="2" s="1"/>
  <c r="T356" i="2" l="1"/>
  <c r="AD360" i="2"/>
  <c r="AP360" i="2"/>
  <c r="BB360" i="2"/>
  <c r="AL236" i="2"/>
  <c r="AX236" i="2"/>
  <c r="C236" i="2" s="1"/>
  <c r="AQ357" i="2"/>
  <c r="BC357" i="2"/>
  <c r="AE357" i="2"/>
  <c r="AR297" i="2"/>
  <c r="BD297" i="2"/>
  <c r="AF297" i="2"/>
  <c r="G360" i="2" l="1"/>
  <c r="S360" i="2" s="1"/>
  <c r="AZ236" i="2"/>
  <c r="E236" i="2" s="1"/>
  <c r="Q236" i="2" s="1"/>
  <c r="BA236" i="2"/>
  <c r="F236" i="2" s="1"/>
  <c r="R236" i="2" s="1"/>
  <c r="H357" i="2"/>
  <c r="T357" i="2" s="1"/>
  <c r="I297" i="2"/>
  <c r="U297" i="2" s="1"/>
  <c r="AD361" i="2" l="1"/>
  <c r="BB361" i="2"/>
  <c r="AP361" i="2"/>
  <c r="G361" i="2" s="1"/>
  <c r="S361" i="2" s="1"/>
  <c r="BB362" i="2" s="1"/>
  <c r="AC237" i="2"/>
  <c r="AO237" i="2"/>
  <c r="A237" i="2"/>
  <c r="B237" i="2" s="1"/>
  <c r="AB237" i="2"/>
  <c r="P236" i="2"/>
  <c r="AE358" i="2"/>
  <c r="BC358" i="2"/>
  <c r="AQ358" i="2"/>
  <c r="AF298" i="2"/>
  <c r="AR298" i="2"/>
  <c r="BD298" i="2"/>
  <c r="AD362" i="2" l="1"/>
  <c r="AP362" i="2"/>
  <c r="G362" i="2" s="1"/>
  <c r="AL237" i="2"/>
  <c r="AN237" i="2"/>
  <c r="AX237" i="2" s="1"/>
  <c r="C237" i="2" s="1"/>
  <c r="H358" i="2"/>
  <c r="T358" i="2" s="1"/>
  <c r="BC359" i="2" s="1"/>
  <c r="I298" i="2"/>
  <c r="U298" i="2" s="1"/>
  <c r="S362" i="2" l="1"/>
  <c r="AZ237" i="2"/>
  <c r="E237" i="2" s="1"/>
  <c r="Q237" i="2" s="1"/>
  <c r="AE359" i="2"/>
  <c r="AQ359" i="2"/>
  <c r="H359" i="2" s="1"/>
  <c r="T359" i="2" s="1"/>
  <c r="AR299" i="2"/>
  <c r="BD299" i="2"/>
  <c r="AF299" i="2"/>
  <c r="AD363" i="2" l="1"/>
  <c r="BB363" i="2"/>
  <c r="AP363" i="2"/>
  <c r="G363" i="2" s="1"/>
  <c r="S363" i="2" s="1"/>
  <c r="AP364" i="2" s="1"/>
  <c r="BA237" i="2"/>
  <c r="F237" i="2" s="1"/>
  <c r="R237" i="2" s="1"/>
  <c r="A238" i="2" s="1"/>
  <c r="B238" i="2" s="1"/>
  <c r="AB238" i="2"/>
  <c r="AN238" i="2"/>
  <c r="BB364" i="2"/>
  <c r="G364" i="2" s="1"/>
  <c r="AD364" i="2"/>
  <c r="AE360" i="2"/>
  <c r="BC360" i="2"/>
  <c r="AQ360" i="2"/>
  <c r="I299" i="2"/>
  <c r="U299" i="2" s="1"/>
  <c r="S364" i="2" l="1"/>
  <c r="AP365" i="2" s="1"/>
  <c r="P237" i="2"/>
  <c r="AC238" i="2"/>
  <c r="AL238" i="2" s="1"/>
  <c r="H360" i="2"/>
  <c r="T360" i="2" s="1"/>
  <c r="AQ361" i="2" s="1"/>
  <c r="BB365" i="2"/>
  <c r="G365" i="2" s="1"/>
  <c r="AD365" i="2"/>
  <c r="AR300" i="2"/>
  <c r="AF300" i="2"/>
  <c r="BD300" i="2"/>
  <c r="AO238" i="2" l="1"/>
  <c r="BC361" i="2"/>
  <c r="H361" i="2" s="1"/>
  <c r="AE361" i="2"/>
  <c r="T361" i="2" s="1"/>
  <c r="AE362" i="2" s="1"/>
  <c r="S365" i="2"/>
  <c r="AD366" i="2" s="1"/>
  <c r="I300" i="2"/>
  <c r="U300" i="2" s="1"/>
  <c r="AX238" i="2" l="1"/>
  <c r="C238" i="2" s="1"/>
  <c r="AQ362" i="2"/>
  <c r="BC362" i="2"/>
  <c r="BB366" i="2"/>
  <c r="AP366" i="2"/>
  <c r="AR301" i="2"/>
  <c r="BD301" i="2"/>
  <c r="AF301" i="2"/>
  <c r="AZ238" i="2" l="1"/>
  <c r="E238" i="2" s="1"/>
  <c r="Q238" i="2" s="1"/>
  <c r="H362" i="2"/>
  <c r="T362" i="2" s="1"/>
  <c r="AE363" i="2" s="1"/>
  <c r="G366" i="2"/>
  <c r="S366" i="2" s="1"/>
  <c r="BB367" i="2" s="1"/>
  <c r="I301" i="2"/>
  <c r="U301" i="2" s="1"/>
  <c r="BA238" i="2" l="1"/>
  <c r="F238" i="2" s="1"/>
  <c r="R238" i="2" s="1"/>
  <c r="A239" i="2" s="1"/>
  <c r="AB239" i="2"/>
  <c r="AN239" i="2"/>
  <c r="BC363" i="2"/>
  <c r="AQ363" i="2"/>
  <c r="AD367" i="2"/>
  <c r="AP367" i="2"/>
  <c r="G367" i="2" s="1"/>
  <c r="S367" i="2" s="1"/>
  <c r="BB368" i="2" s="1"/>
  <c r="AR302" i="2"/>
  <c r="AF302" i="2"/>
  <c r="BD302" i="2"/>
  <c r="P238" i="2" l="1"/>
  <c r="B239" i="2"/>
  <c r="AC239" i="2"/>
  <c r="AL239" i="2" s="1"/>
  <c r="H363" i="2"/>
  <c r="T363" i="2" s="1"/>
  <c r="AE364" i="2" s="1"/>
  <c r="AD368" i="2"/>
  <c r="AP368" i="2"/>
  <c r="G368" i="2" s="1"/>
  <c r="I302" i="2"/>
  <c r="U302" i="2" s="1"/>
  <c r="AO239" i="2" l="1"/>
  <c r="AQ364" i="2"/>
  <c r="BC364" i="2"/>
  <c r="S368" i="2"/>
  <c r="AD369" i="2" s="1"/>
  <c r="AF303" i="2"/>
  <c r="BD303" i="2"/>
  <c r="AR303" i="2"/>
  <c r="AX239" i="2" l="1"/>
  <c r="C239" i="2" s="1"/>
  <c r="H364" i="2"/>
  <c r="T364" i="2" s="1"/>
  <c r="AE365" i="2" s="1"/>
  <c r="AP369" i="2"/>
  <c r="BB369" i="2"/>
  <c r="I303" i="2"/>
  <c r="U303" i="2" s="1"/>
  <c r="AQ365" i="2" l="1"/>
  <c r="AZ239" i="2"/>
  <c r="E239" i="2" s="1"/>
  <c r="Q239" i="2" s="1"/>
  <c r="BA239" i="2"/>
  <c r="F239" i="2" s="1"/>
  <c r="R239" i="2" s="1"/>
  <c r="BC365" i="2"/>
  <c r="G369" i="2"/>
  <c r="S369" i="2" s="1"/>
  <c r="AD370" i="2" s="1"/>
  <c r="AF304" i="2"/>
  <c r="BD304" i="2"/>
  <c r="AR304" i="2"/>
  <c r="H365" i="2" l="1"/>
  <c r="T365" i="2" s="1"/>
  <c r="AC240" i="2"/>
  <c r="AO240" i="2" s="1"/>
  <c r="AB240" i="2"/>
  <c r="P239" i="2"/>
  <c r="A240" i="2"/>
  <c r="BB370" i="2"/>
  <c r="AP370" i="2"/>
  <c r="I304" i="2"/>
  <c r="U304" i="2" s="1"/>
  <c r="AE366" i="2" l="1"/>
  <c r="BC366" i="2"/>
  <c r="AQ366" i="2"/>
  <c r="AL240" i="2"/>
  <c r="B240" i="2"/>
  <c r="AN240" i="2"/>
  <c r="AX240" i="2" s="1"/>
  <c r="C240" i="2" s="1"/>
  <c r="G370" i="2"/>
  <c r="S370" i="2" s="1"/>
  <c r="BB371" i="2" s="1"/>
  <c r="AR305" i="2"/>
  <c r="BD305" i="2"/>
  <c r="AF305" i="2"/>
  <c r="H366" i="2" l="1"/>
  <c r="T366" i="2" s="1"/>
  <c r="AZ240" i="2"/>
  <c r="E240" i="2" s="1"/>
  <c r="Q240" i="2" s="1"/>
  <c r="AD371" i="2"/>
  <c r="AP371" i="2"/>
  <c r="G371" i="2" s="1"/>
  <c r="S371" i="2" s="1"/>
  <c r="AP372" i="2" s="1"/>
  <c r="I305" i="2"/>
  <c r="U305" i="2" s="1"/>
  <c r="BC367" i="2" l="1"/>
  <c r="AE367" i="2"/>
  <c r="AQ367" i="2"/>
  <c r="H367" i="2" s="1"/>
  <c r="T367" i="2" s="1"/>
  <c r="BA240" i="2"/>
  <c r="F240" i="2" s="1"/>
  <c r="R240" i="2" s="1"/>
  <c r="A241" i="2" s="1"/>
  <c r="AB241" i="2"/>
  <c r="AN241" i="2"/>
  <c r="AD372" i="2"/>
  <c r="BB372" i="2"/>
  <c r="G372" i="2" s="1"/>
  <c r="BD306" i="2"/>
  <c r="AR306" i="2"/>
  <c r="AF306" i="2"/>
  <c r="S372" i="2" l="1"/>
  <c r="BB373" i="2" s="1"/>
  <c r="BC368" i="2"/>
  <c r="AE368" i="2"/>
  <c r="AQ368" i="2"/>
  <c r="P240" i="2"/>
  <c r="B241" i="2"/>
  <c r="AC241" i="2"/>
  <c r="AL241" i="2" s="1"/>
  <c r="AD373" i="2"/>
  <c r="AP373" i="2"/>
  <c r="G373" i="2" s="1"/>
  <c r="I306" i="2"/>
  <c r="U306" i="2" s="1"/>
  <c r="H368" i="2" l="1"/>
  <c r="T368" i="2" s="1"/>
  <c r="AE369" i="2" s="1"/>
  <c r="AO241" i="2"/>
  <c r="S373" i="2"/>
  <c r="BB374" i="2" s="1"/>
  <c r="AR307" i="2"/>
  <c r="AF307" i="2"/>
  <c r="BD307" i="2"/>
  <c r="BC369" i="2" l="1"/>
  <c r="AQ369" i="2"/>
  <c r="H369" i="2" s="1"/>
  <c r="T369" i="2" s="1"/>
  <c r="AE370" i="2" s="1"/>
  <c r="AX241" i="2"/>
  <c r="C241" i="2" s="1"/>
  <c r="AP374" i="2"/>
  <c r="G374" i="2" s="1"/>
  <c r="AD374" i="2"/>
  <c r="I307" i="2"/>
  <c r="U307" i="2" s="1"/>
  <c r="AQ370" i="2" l="1"/>
  <c r="BC370" i="2"/>
  <c r="AZ241" i="2"/>
  <c r="E241" i="2" s="1"/>
  <c r="Q241" i="2" s="1"/>
  <c r="BA241" i="2"/>
  <c r="F241" i="2" s="1"/>
  <c r="R241" i="2" s="1"/>
  <c r="H370" i="2"/>
  <c r="T370" i="2" s="1"/>
  <c r="BC371" i="2" s="1"/>
  <c r="S374" i="2"/>
  <c r="BB375" i="2" s="1"/>
  <c r="BD308" i="2"/>
  <c r="AF308" i="2"/>
  <c r="AR308" i="2"/>
  <c r="AC242" i="2" l="1"/>
  <c r="AO242" i="2"/>
  <c r="AB242" i="2"/>
  <c r="P241" i="2"/>
  <c r="A242" i="2"/>
  <c r="AQ371" i="2"/>
  <c r="H371" i="2" s="1"/>
  <c r="AE371" i="2"/>
  <c r="AP375" i="2"/>
  <c r="G375" i="2" s="1"/>
  <c r="AD375" i="2"/>
  <c r="I308" i="2"/>
  <c r="U308" i="2" s="1"/>
  <c r="S375" i="2" l="1"/>
  <c r="BB376" i="2" s="1"/>
  <c r="T371" i="2"/>
  <c r="BC372" i="2" s="1"/>
  <c r="AL242" i="2"/>
  <c r="AN242" i="2"/>
  <c r="B242" i="2"/>
  <c r="AQ372" i="2"/>
  <c r="H372" i="2" s="1"/>
  <c r="AE372" i="2"/>
  <c r="AP376" i="2"/>
  <c r="G376" i="2" s="1"/>
  <c r="AD376" i="2"/>
  <c r="BD309" i="2"/>
  <c r="AR309" i="2"/>
  <c r="AF309" i="2"/>
  <c r="AX242" i="2" l="1"/>
  <c r="C242" i="2" s="1"/>
  <c r="T372" i="2"/>
  <c r="AE373" i="2" s="1"/>
  <c r="S376" i="2"/>
  <c r="AP377" i="2" s="1"/>
  <c r="I309" i="2"/>
  <c r="U309" i="2" s="1"/>
  <c r="AZ242" i="2" l="1"/>
  <c r="E242" i="2" s="1"/>
  <c r="Q242" i="2" s="1"/>
  <c r="AQ373" i="2"/>
  <c r="BC373" i="2"/>
  <c r="BB377" i="2"/>
  <c r="G377" i="2" s="1"/>
  <c r="AD377" i="2"/>
  <c r="AR310" i="2"/>
  <c r="AF310" i="2"/>
  <c r="BD310" i="2"/>
  <c r="BA242" i="2" l="1"/>
  <c r="F242" i="2" s="1"/>
  <c r="R242" i="2" s="1"/>
  <c r="P242" i="2" s="1"/>
  <c r="AB243" i="2"/>
  <c r="AN243" i="2"/>
  <c r="H373" i="2"/>
  <c r="T373" i="2" s="1"/>
  <c r="S377" i="2"/>
  <c r="AP378" i="2" s="1"/>
  <c r="I310" i="2"/>
  <c r="U310" i="2" s="1"/>
  <c r="A243" i="2" l="1"/>
  <c r="B243" i="2" s="1"/>
  <c r="AC243" i="2"/>
  <c r="AL243" i="2" s="1"/>
  <c r="AO243" i="2"/>
  <c r="AX243" i="2" s="1"/>
  <c r="BC374" i="2"/>
  <c r="AQ374" i="2"/>
  <c r="AE374" i="2"/>
  <c r="AD378" i="2"/>
  <c r="BB378" i="2"/>
  <c r="G378" i="2" s="1"/>
  <c r="BD311" i="2"/>
  <c r="AR311" i="2"/>
  <c r="AF311" i="2"/>
  <c r="C243" i="2" l="1"/>
  <c r="AZ243" i="2"/>
  <c r="E243" i="2" s="1"/>
  <c r="Q243" i="2" s="1"/>
  <c r="BA243" i="2"/>
  <c r="F243" i="2" s="1"/>
  <c r="R243" i="2" s="1"/>
  <c r="H374" i="2"/>
  <c r="T374" i="2" s="1"/>
  <c r="AE375" i="2" s="1"/>
  <c r="S378" i="2"/>
  <c r="AD379" i="2" s="1"/>
  <c r="I311" i="2"/>
  <c r="U311" i="2" s="1"/>
  <c r="AC244" i="2" l="1"/>
  <c r="AB244" i="2"/>
  <c r="A244" i="2"/>
  <c r="P243" i="2"/>
  <c r="AN244" i="2"/>
  <c r="BC375" i="2"/>
  <c r="AQ375" i="2"/>
  <c r="AP379" i="2"/>
  <c r="BB379" i="2"/>
  <c r="AF312" i="2"/>
  <c r="BD312" i="2"/>
  <c r="AR312" i="2"/>
  <c r="AL244" i="2" l="1"/>
  <c r="B244" i="2"/>
  <c r="AO244" i="2"/>
  <c r="H375" i="2"/>
  <c r="T375" i="2" s="1"/>
  <c r="AE376" i="2" s="1"/>
  <c r="G379" i="2"/>
  <c r="S379" i="2" s="1"/>
  <c r="AD380" i="2" s="1"/>
  <c r="I312" i="2"/>
  <c r="U312" i="2" s="1"/>
  <c r="AX244" i="2" l="1"/>
  <c r="C244" i="2" s="1"/>
  <c r="BC376" i="2"/>
  <c r="AQ376" i="2"/>
  <c r="AP380" i="2"/>
  <c r="BB380" i="2"/>
  <c r="AR313" i="2"/>
  <c r="BD313" i="2"/>
  <c r="AF313" i="2"/>
  <c r="AZ244" i="2" l="1"/>
  <c r="E244" i="2" s="1"/>
  <c r="Q244" i="2" s="1"/>
  <c r="H376" i="2"/>
  <c r="T376" i="2" s="1"/>
  <c r="AQ377" i="2" s="1"/>
  <c r="G380" i="2"/>
  <c r="G14" i="2" s="1"/>
  <c r="G11" i="2" a="1"/>
  <c r="G11" i="2" s="1"/>
  <c r="G12" i="2" s="1"/>
  <c r="S380" i="2"/>
  <c r="BB381" i="2" s="1"/>
  <c r="I313" i="2"/>
  <c r="U313" i="2" s="1"/>
  <c r="BA244" i="2" l="1"/>
  <c r="F244" i="2" s="1"/>
  <c r="R244" i="2" s="1"/>
  <c r="P244" i="2" s="1"/>
  <c r="AB245" i="2"/>
  <c r="AN245" i="2"/>
  <c r="AE377" i="2"/>
  <c r="BC377" i="2"/>
  <c r="H377" i="2" s="1"/>
  <c r="G13" i="2"/>
  <c r="AR314" i="2"/>
  <c r="AF314" i="2"/>
  <c r="BD314" i="2"/>
  <c r="T377" i="2" l="1"/>
  <c r="A245" i="2"/>
  <c r="B245" i="2" s="1"/>
  <c r="AC245" i="2"/>
  <c r="AL245" i="2" s="1"/>
  <c r="I314" i="2"/>
  <c r="U314" i="2" s="1"/>
  <c r="AE378" i="2" l="1"/>
  <c r="AQ378" i="2"/>
  <c r="BC378" i="2"/>
  <c r="AO245" i="2"/>
  <c r="AF315" i="2"/>
  <c r="BD315" i="2"/>
  <c r="AR315" i="2"/>
  <c r="H378" i="2" l="1"/>
  <c r="T378" i="2" s="1"/>
  <c r="AX245" i="2"/>
  <c r="C245" i="2" s="1"/>
  <c r="I315" i="2"/>
  <c r="U315" i="2" s="1"/>
  <c r="BC379" i="2" l="1"/>
  <c r="AQ379" i="2"/>
  <c r="H379" i="2" s="1"/>
  <c r="AE379" i="2"/>
  <c r="AZ245" i="2"/>
  <c r="E245" i="2" s="1"/>
  <c r="Q245" i="2" s="1"/>
  <c r="BA245" i="2"/>
  <c r="F245" i="2" s="1"/>
  <c r="R245" i="2" s="1"/>
  <c r="AR316" i="2"/>
  <c r="BD316" i="2"/>
  <c r="AF316" i="2"/>
  <c r="T379" i="2" l="1"/>
  <c r="AC246" i="2"/>
  <c r="A246" i="2"/>
  <c r="B246" i="2" s="1"/>
  <c r="AB246" i="2"/>
  <c r="P245" i="2"/>
  <c r="AN246" i="2"/>
  <c r="I316" i="2"/>
  <c r="U316" i="2" s="1"/>
  <c r="AQ380" i="2" l="1"/>
  <c r="AE380" i="2"/>
  <c r="BC380" i="2"/>
  <c r="AL246" i="2"/>
  <c r="AO246" i="2"/>
  <c r="AF317" i="2"/>
  <c r="AR317" i="2"/>
  <c r="BD317" i="2"/>
  <c r="H380" i="2" l="1"/>
  <c r="AX246" i="2"/>
  <c r="C246" i="2" s="1"/>
  <c r="I317" i="2"/>
  <c r="U317" i="2" s="1"/>
  <c r="H13" i="2" l="1"/>
  <c r="H11" i="2" a="1"/>
  <c r="H11" i="2" s="1"/>
  <c r="H12" i="2" s="1"/>
  <c r="T380" i="2"/>
  <c r="BC381" i="2" s="1"/>
  <c r="H14" i="2"/>
  <c r="AZ246" i="2"/>
  <c r="E246" i="2" s="1"/>
  <c r="Q246" i="2" s="1"/>
  <c r="BD318" i="2"/>
  <c r="AR318" i="2"/>
  <c r="AF318" i="2"/>
  <c r="BA246" i="2" l="1"/>
  <c r="F246" i="2" s="1"/>
  <c r="R246" i="2" s="1"/>
  <c r="A247" i="2" s="1"/>
  <c r="B247" i="2" s="1"/>
  <c r="AB247" i="2"/>
  <c r="AN247" i="2" s="1"/>
  <c r="I318" i="2"/>
  <c r="U318" i="2" s="1"/>
  <c r="P246" i="2" l="1"/>
  <c r="AC247" i="2"/>
  <c r="AL247" i="2" s="1"/>
  <c r="AO247" i="2"/>
  <c r="AR319" i="2"/>
  <c r="BD319" i="2"/>
  <c r="AF319" i="2"/>
  <c r="AX247" i="2" l="1"/>
  <c r="C247" i="2" s="1"/>
  <c r="I319" i="2"/>
  <c r="U319" i="2" s="1"/>
  <c r="AZ247" i="2" l="1"/>
  <c r="E247" i="2" s="1"/>
  <c r="Q247" i="2" s="1"/>
  <c r="BA247" i="2"/>
  <c r="F247" i="2" s="1"/>
  <c r="R247" i="2" s="1"/>
  <c r="BD320" i="2"/>
  <c r="AR320" i="2"/>
  <c r="AF320" i="2"/>
  <c r="AC248" i="2" l="1"/>
  <c r="AO248" i="2" s="1"/>
  <c r="A248" i="2"/>
  <c r="B248" i="2" s="1"/>
  <c r="AB248" i="2"/>
  <c r="P247" i="2"/>
  <c r="AN248" i="2"/>
  <c r="I320" i="2"/>
  <c r="U320" i="2" s="1"/>
  <c r="AL248" i="2" l="1"/>
  <c r="AX248" i="2"/>
  <c r="C248" i="2" s="1"/>
  <c r="BD321" i="2"/>
  <c r="AF321" i="2"/>
  <c r="AR321" i="2"/>
  <c r="AZ248" i="2" l="1"/>
  <c r="E248" i="2" s="1"/>
  <c r="Q248" i="2" s="1"/>
  <c r="I321" i="2"/>
  <c r="U321" i="2" s="1"/>
  <c r="BA248" i="2" l="1"/>
  <c r="F248" i="2" s="1"/>
  <c r="R248" i="2" s="1"/>
  <c r="P248" i="2" s="1"/>
  <c r="AB249" i="2"/>
  <c r="BD322" i="2"/>
  <c r="AF322" i="2"/>
  <c r="AR322" i="2"/>
  <c r="AN249" i="2" l="1"/>
  <c r="A249" i="2"/>
  <c r="B249" i="2" s="1"/>
  <c r="AC249" i="2"/>
  <c r="AL249" i="2" s="1"/>
  <c r="I322" i="2"/>
  <c r="U322" i="2" s="1"/>
  <c r="AO249" i="2" l="1"/>
  <c r="AX249" i="2" s="1"/>
  <c r="C249" i="2" s="1"/>
  <c r="AF323" i="2"/>
  <c r="BD323" i="2"/>
  <c r="AR323" i="2"/>
  <c r="AZ249" i="2" l="1"/>
  <c r="E249" i="2" s="1"/>
  <c r="Q249" i="2" s="1"/>
  <c r="I323" i="2"/>
  <c r="U323" i="2" s="1"/>
  <c r="BA249" i="2" l="1"/>
  <c r="F249" i="2" s="1"/>
  <c r="R249" i="2" s="1"/>
  <c r="P249" i="2" s="1"/>
  <c r="AB250" i="2"/>
  <c r="AN250" i="2" s="1"/>
  <c r="AR324" i="2"/>
  <c r="BD324" i="2"/>
  <c r="AF324" i="2"/>
  <c r="A250" i="2" l="1"/>
  <c r="B250" i="2" s="1"/>
  <c r="AC250" i="2"/>
  <c r="AL250" i="2" s="1"/>
  <c r="AO250" i="2"/>
  <c r="I324" i="2"/>
  <c r="U324" i="2" s="1"/>
  <c r="AX250" i="2" l="1"/>
  <c r="C250" i="2" s="1"/>
  <c r="BD325" i="2"/>
  <c r="AF325" i="2"/>
  <c r="AR325" i="2"/>
  <c r="AZ250" i="2" l="1"/>
  <c r="E250" i="2" s="1"/>
  <c r="Q250" i="2" s="1"/>
  <c r="I325" i="2"/>
  <c r="U325" i="2" s="1"/>
  <c r="BA250" i="2" l="1"/>
  <c r="F250" i="2" s="1"/>
  <c r="R250" i="2" s="1"/>
  <c r="P250" i="2" s="1"/>
  <c r="AB251" i="2"/>
  <c r="AN251" i="2"/>
  <c r="AR326" i="2"/>
  <c r="BD326" i="2"/>
  <c r="AF326" i="2"/>
  <c r="A251" i="2" l="1"/>
  <c r="B251" i="2" s="1"/>
  <c r="AC251" i="2"/>
  <c r="AL251" i="2" s="1"/>
  <c r="I326" i="2"/>
  <c r="U326" i="2" s="1"/>
  <c r="AO251" i="2" l="1"/>
  <c r="AX251" i="2" s="1"/>
  <c r="C251" i="2" s="1"/>
  <c r="AF327" i="2"/>
  <c r="AR327" i="2"/>
  <c r="BD327" i="2"/>
  <c r="AZ251" i="2" l="1"/>
  <c r="E251" i="2" s="1"/>
  <c r="Q251" i="2" s="1"/>
  <c r="I327" i="2"/>
  <c r="U327" i="2" s="1"/>
  <c r="BA251" i="2" l="1"/>
  <c r="F251" i="2" s="1"/>
  <c r="R251" i="2" s="1"/>
  <c r="P251" i="2" s="1"/>
  <c r="AB252" i="2"/>
  <c r="AN252" i="2" s="1"/>
  <c r="BD328" i="2"/>
  <c r="AR328" i="2"/>
  <c r="AF328" i="2"/>
  <c r="A252" i="2" l="1"/>
  <c r="B252" i="2" s="1"/>
  <c r="AC252" i="2"/>
  <c r="AO252" i="2" s="1"/>
  <c r="I328" i="2"/>
  <c r="U328" i="2" s="1"/>
  <c r="AX252" i="2" l="1"/>
  <c r="C252" i="2" s="1"/>
  <c r="AL252" i="2"/>
  <c r="AR329" i="2"/>
  <c r="BD329" i="2"/>
  <c r="AF329" i="2"/>
  <c r="AZ252" i="2" l="1"/>
  <c r="E252" i="2" s="1"/>
  <c r="Q252" i="2" s="1"/>
  <c r="I329" i="2"/>
  <c r="U329" i="2" s="1"/>
  <c r="BA252" i="2" l="1"/>
  <c r="F252" i="2" s="1"/>
  <c r="R252" i="2" s="1"/>
  <c r="A253" i="2" s="1"/>
  <c r="AB253" i="2"/>
  <c r="AN253" i="2"/>
  <c r="BD330" i="2"/>
  <c r="AR330" i="2"/>
  <c r="AF330" i="2"/>
  <c r="P252" i="2" l="1"/>
  <c r="B253" i="2"/>
  <c r="AC253" i="2"/>
  <c r="AL253" i="2" s="1"/>
  <c r="I330" i="2"/>
  <c r="U330" i="2" s="1"/>
  <c r="AO253" i="2" l="1"/>
  <c r="AR331" i="2"/>
  <c r="BD331" i="2"/>
  <c r="AF331" i="2"/>
  <c r="AX253" i="2" l="1"/>
  <c r="C253" i="2" s="1"/>
  <c r="I331" i="2"/>
  <c r="U331" i="2" s="1"/>
  <c r="AZ253" i="2" l="1"/>
  <c r="E253" i="2" s="1"/>
  <c r="Q253" i="2" s="1"/>
  <c r="AF332" i="2"/>
  <c r="BD332" i="2"/>
  <c r="AR332" i="2"/>
  <c r="BA253" i="2" l="1"/>
  <c r="F253" i="2" s="1"/>
  <c r="R253" i="2" s="1"/>
  <c r="A254" i="2" s="1"/>
  <c r="B254" i="2" s="1"/>
  <c r="AB254" i="2"/>
  <c r="AN254" i="2" s="1"/>
  <c r="I332" i="2"/>
  <c r="U332" i="2" s="1"/>
  <c r="P253" i="2" l="1"/>
  <c r="AC254" i="2"/>
  <c r="AO254" i="2" s="1"/>
  <c r="BD333" i="2"/>
  <c r="AF333" i="2"/>
  <c r="AR333" i="2"/>
  <c r="AX254" i="2" l="1"/>
  <c r="C254" i="2" s="1"/>
  <c r="AL254" i="2"/>
  <c r="I333" i="2"/>
  <c r="U333" i="2" s="1"/>
  <c r="AZ254" i="2" l="1"/>
  <c r="E254" i="2" s="1"/>
  <c r="Q254" i="2" s="1"/>
  <c r="BA254" i="2"/>
  <c r="F254" i="2" s="1"/>
  <c r="R254" i="2" s="1"/>
  <c r="BD334" i="2"/>
  <c r="AF334" i="2"/>
  <c r="AR334" i="2"/>
  <c r="AC255" i="2" l="1"/>
  <c r="AO255" i="2"/>
  <c r="AB255" i="2"/>
  <c r="P254" i="2"/>
  <c r="A255" i="2"/>
  <c r="B255" i="2" s="1"/>
  <c r="AN255" i="2"/>
  <c r="I334" i="2"/>
  <c r="U334" i="2" s="1"/>
  <c r="AX255" i="2" l="1"/>
  <c r="AL255" i="2"/>
  <c r="C255" i="2"/>
  <c r="AZ255" i="2" s="1"/>
  <c r="E255" i="2" s="1"/>
  <c r="Q255" i="2" s="1"/>
  <c r="AB256" i="2" s="1"/>
  <c r="BA255" i="2"/>
  <c r="F255" i="2" s="1"/>
  <c r="R255" i="2" s="1"/>
  <c r="AR335" i="2"/>
  <c r="BD335" i="2"/>
  <c r="AF335" i="2"/>
  <c r="AC256" i="2" l="1"/>
  <c r="AO256" i="2" s="1"/>
  <c r="P255" i="2"/>
  <c r="A256" i="2"/>
  <c r="AN256" i="2"/>
  <c r="I335" i="2"/>
  <c r="U335" i="2" s="1"/>
  <c r="AL256" i="2" l="1"/>
  <c r="AX256" i="2"/>
  <c r="B256" i="2"/>
  <c r="C256" i="2"/>
  <c r="BD336" i="2"/>
  <c r="AR336" i="2"/>
  <c r="AF336" i="2"/>
  <c r="AZ256" i="2" l="1"/>
  <c r="E256" i="2" s="1"/>
  <c r="Q256" i="2" s="1"/>
  <c r="BA256" i="2"/>
  <c r="F256" i="2" s="1"/>
  <c r="R256" i="2" s="1"/>
  <c r="I336" i="2"/>
  <c r="U336" i="2" s="1"/>
  <c r="AC257" i="2" l="1"/>
  <c r="AO257" i="2" s="1"/>
  <c r="A257" i="2"/>
  <c r="B257" i="2" s="1"/>
  <c r="P256" i="2"/>
  <c r="AB257" i="2"/>
  <c r="AF337" i="2"/>
  <c r="BD337" i="2"/>
  <c r="AR337" i="2"/>
  <c r="AL257" i="2" l="1"/>
  <c r="AN257" i="2"/>
  <c r="AX257" i="2" s="1"/>
  <c r="C257" i="2" s="1"/>
  <c r="I337" i="2"/>
  <c r="U337" i="2" s="1"/>
  <c r="AZ257" i="2" l="1"/>
  <c r="E257" i="2" s="1"/>
  <c r="Q257" i="2" s="1"/>
  <c r="BD338" i="2"/>
  <c r="AF338" i="2"/>
  <c r="AR338" i="2"/>
  <c r="BA257" i="2" l="1"/>
  <c r="F257" i="2" s="1"/>
  <c r="R257" i="2" s="1"/>
  <c r="A258" i="2" s="1"/>
  <c r="B258" i="2" s="1"/>
  <c r="AB258" i="2"/>
  <c r="AN258" i="2"/>
  <c r="I338" i="2"/>
  <c r="U338" i="2" s="1"/>
  <c r="P257" i="2" l="1"/>
  <c r="AC258" i="2"/>
  <c r="AL258" i="2" s="1"/>
  <c r="AF339" i="2"/>
  <c r="BD339" i="2"/>
  <c r="AR339" i="2"/>
  <c r="AO258" i="2" l="1"/>
  <c r="I339" i="2"/>
  <c r="U339" i="2" s="1"/>
  <c r="AX258" i="2" l="1"/>
  <c r="C258" i="2" s="1"/>
  <c r="AR340" i="2"/>
  <c r="AF340" i="2"/>
  <c r="BD340" i="2"/>
  <c r="AZ258" i="2" l="1"/>
  <c r="E258" i="2" s="1"/>
  <c r="Q258" i="2" s="1"/>
  <c r="I340" i="2"/>
  <c r="U340" i="2" s="1"/>
  <c r="BA258" i="2" l="1"/>
  <c r="F258" i="2" s="1"/>
  <c r="R258" i="2" s="1"/>
  <c r="P258" i="2" s="1"/>
  <c r="AB259" i="2"/>
  <c r="AN259" i="2"/>
  <c r="AR341" i="2"/>
  <c r="BD341" i="2"/>
  <c r="AF341" i="2"/>
  <c r="A259" i="2" l="1"/>
  <c r="B259" i="2" s="1"/>
  <c r="AC259" i="2"/>
  <c r="AL259" i="2" s="1"/>
  <c r="AO259" i="2"/>
  <c r="I341" i="2"/>
  <c r="U341" i="2" s="1"/>
  <c r="AX259" i="2" l="1"/>
  <c r="C259" i="2" s="1"/>
  <c r="AF342" i="2"/>
  <c r="AR342" i="2"/>
  <c r="BD342" i="2"/>
  <c r="AZ259" i="2" l="1"/>
  <c r="E259" i="2" s="1"/>
  <c r="Q259" i="2" s="1"/>
  <c r="I342" i="2"/>
  <c r="U342" i="2" s="1"/>
  <c r="BA259" i="2" l="1"/>
  <c r="F259" i="2" s="1"/>
  <c r="R259" i="2" s="1"/>
  <c r="P259" i="2" s="1"/>
  <c r="AB260" i="2"/>
  <c r="AN260" i="2" s="1"/>
  <c r="AR343" i="2"/>
  <c r="BD343" i="2"/>
  <c r="AF343" i="2"/>
  <c r="A260" i="2" l="1"/>
  <c r="B260" i="2" s="1"/>
  <c r="AC260" i="2"/>
  <c r="AO260" i="2" s="1"/>
  <c r="I343" i="2"/>
  <c r="U343" i="2" s="1"/>
  <c r="AX260" i="2" l="1"/>
  <c r="C260" i="2" s="1"/>
  <c r="AL260" i="2"/>
  <c r="AR344" i="2"/>
  <c r="BD344" i="2"/>
  <c r="AF344" i="2"/>
  <c r="AZ260" i="2" l="1"/>
  <c r="E260" i="2" s="1"/>
  <c r="Q260" i="2" s="1"/>
  <c r="I344" i="2"/>
  <c r="U344" i="2" s="1"/>
  <c r="BA260" i="2" l="1"/>
  <c r="F260" i="2" s="1"/>
  <c r="R260" i="2" s="1"/>
  <c r="A261" i="2" s="1"/>
  <c r="B261" i="2" s="1"/>
  <c r="AB261" i="2"/>
  <c r="BD345" i="2"/>
  <c r="AF345" i="2"/>
  <c r="AR345" i="2"/>
  <c r="P260" i="2" l="1"/>
  <c r="AN261" i="2"/>
  <c r="AC261" i="2"/>
  <c r="AL261" i="2" s="1"/>
  <c r="I345" i="2"/>
  <c r="U345" i="2" s="1"/>
  <c r="BD346" i="2" s="1"/>
  <c r="AO261" i="2" l="1"/>
  <c r="AX261" i="2" s="1"/>
  <c r="C261" i="2" s="1"/>
  <c r="AR346" i="2"/>
  <c r="I346" i="2" s="1"/>
  <c r="AF346" i="2"/>
  <c r="AZ261" i="2" l="1"/>
  <c r="E261" i="2" s="1"/>
  <c r="Q261" i="2" s="1"/>
  <c r="U346" i="2"/>
  <c r="AF347" i="2" s="1"/>
  <c r="BA261" i="2" l="1"/>
  <c r="F261" i="2" s="1"/>
  <c r="R261" i="2" s="1"/>
  <c r="A262" i="2" s="1"/>
  <c r="B262" i="2" s="1"/>
  <c r="AB262" i="2"/>
  <c r="AN262" i="2"/>
  <c r="AR347" i="2"/>
  <c r="BD347" i="2"/>
  <c r="P261" i="2" l="1"/>
  <c r="AC262" i="2"/>
  <c r="AO262" i="2" s="1"/>
  <c r="I347" i="2"/>
  <c r="U347" i="2" s="1"/>
  <c r="AF348" i="2" s="1"/>
  <c r="AX262" i="2" l="1"/>
  <c r="C262" i="2" s="1"/>
  <c r="AL262" i="2"/>
  <c r="AR348" i="2"/>
  <c r="BD348" i="2"/>
  <c r="AZ262" i="2" l="1"/>
  <c r="E262" i="2" s="1"/>
  <c r="Q262" i="2" s="1"/>
  <c r="I348" i="2"/>
  <c r="U348" i="2" s="1"/>
  <c r="AR349" i="2" s="1"/>
  <c r="BA262" i="2" l="1"/>
  <c r="F262" i="2" s="1"/>
  <c r="R262" i="2" s="1"/>
  <c r="A263" i="2" s="1"/>
  <c r="B263" i="2" s="1"/>
  <c r="AB263" i="2"/>
  <c r="AN263" i="2"/>
  <c r="AF349" i="2"/>
  <c r="BD349" i="2"/>
  <c r="I349" i="2" s="1"/>
  <c r="P262" i="2" l="1"/>
  <c r="AC263" i="2"/>
  <c r="AL263" i="2" s="1"/>
  <c r="AO263" i="2"/>
  <c r="AX263" i="2" s="1"/>
  <c r="C263" i="2" s="1"/>
  <c r="U349" i="2"/>
  <c r="AR350" i="2" s="1"/>
  <c r="AZ263" i="2" l="1"/>
  <c r="E263" i="2" s="1"/>
  <c r="Q263" i="2" s="1"/>
  <c r="BA263" i="2"/>
  <c r="F263" i="2" s="1"/>
  <c r="R263" i="2" s="1"/>
  <c r="AF350" i="2"/>
  <c r="BD350" i="2"/>
  <c r="I350" i="2" s="1"/>
  <c r="AC264" i="2" l="1"/>
  <c r="AO264" i="2" s="1"/>
  <c r="AB264" i="2"/>
  <c r="A264" i="2"/>
  <c r="B264" i="2" s="1"/>
  <c r="P263" i="2"/>
  <c r="AN264" i="2"/>
  <c r="U350" i="2"/>
  <c r="AF351" i="2" s="1"/>
  <c r="AL264" i="2" l="1"/>
  <c r="AX264" i="2"/>
  <c r="C264" i="2" s="1"/>
  <c r="BD351" i="2"/>
  <c r="AR351" i="2"/>
  <c r="AZ264" i="2" l="1"/>
  <c r="E264" i="2" s="1"/>
  <c r="Q264" i="2" s="1"/>
  <c r="I351" i="2"/>
  <c r="U351" i="2" s="1"/>
  <c r="BD352" i="2" s="1"/>
  <c r="BA264" i="2" l="1"/>
  <c r="F264" i="2" s="1"/>
  <c r="R264" i="2" s="1"/>
  <c r="A265" i="2" s="1"/>
  <c r="B265" i="2" s="1"/>
  <c r="AB265" i="2"/>
  <c r="AN265" i="2" s="1"/>
  <c r="AR352" i="2"/>
  <c r="I352" i="2" s="1"/>
  <c r="AF352" i="2"/>
  <c r="P264" i="2" l="1"/>
  <c r="AC265" i="2"/>
  <c r="AO265" i="2" s="1"/>
  <c r="U352" i="2"/>
  <c r="AF353" i="2" s="1"/>
  <c r="AX265" i="2" l="1"/>
  <c r="C265" i="2" s="1"/>
  <c r="AL265" i="2"/>
  <c r="AR353" i="2"/>
  <c r="BD353" i="2"/>
  <c r="AZ265" i="2" l="1"/>
  <c r="E265" i="2" s="1"/>
  <c r="Q265" i="2" s="1"/>
  <c r="I353" i="2"/>
  <c r="U353" i="2" s="1"/>
  <c r="BD354" i="2" s="1"/>
  <c r="BA265" i="2" l="1"/>
  <c r="F265" i="2" s="1"/>
  <c r="R265" i="2" s="1"/>
  <c r="A266" i="2" s="1"/>
  <c r="B266" i="2" s="1"/>
  <c r="AB266" i="2"/>
  <c r="AN266" i="2"/>
  <c r="AF354" i="2"/>
  <c r="AR354" i="2"/>
  <c r="P265" i="2" l="1"/>
  <c r="AC266" i="2"/>
  <c r="AL266" i="2" s="1"/>
  <c r="I354" i="2"/>
  <c r="U354" i="2" s="1"/>
  <c r="AF355" i="2" s="1"/>
  <c r="AO266" i="2" l="1"/>
  <c r="BD355" i="2"/>
  <c r="AR355" i="2"/>
  <c r="AX266" i="2" l="1"/>
  <c r="C266" i="2" s="1"/>
  <c r="I355" i="2"/>
  <c r="U355" i="2" s="1"/>
  <c r="AF356" i="2" s="1"/>
  <c r="AZ266" i="2" l="1"/>
  <c r="E266" i="2" s="1"/>
  <c r="Q266" i="2" s="1"/>
  <c r="BD356" i="2"/>
  <c r="AR356" i="2"/>
  <c r="BA266" i="2" l="1"/>
  <c r="F266" i="2" s="1"/>
  <c r="R266" i="2" s="1"/>
  <c r="P266" i="2" s="1"/>
  <c r="AB267" i="2"/>
  <c r="AN267" i="2"/>
  <c r="I356" i="2"/>
  <c r="U356" i="2" s="1"/>
  <c r="AF357" i="2" s="1"/>
  <c r="A267" i="2" l="1"/>
  <c r="B267" i="2" s="1"/>
  <c r="AC267" i="2"/>
  <c r="AL267" i="2" s="1"/>
  <c r="AR357" i="2"/>
  <c r="BD357" i="2"/>
  <c r="AO267" i="2" l="1"/>
  <c r="I357" i="2"/>
  <c r="U357" i="2" s="1"/>
  <c r="AF358" i="2" s="1"/>
  <c r="AX267" i="2" l="1"/>
  <c r="C267" i="2" s="1"/>
  <c r="AR358" i="2"/>
  <c r="BD358" i="2"/>
  <c r="I358" i="2" l="1"/>
  <c r="U358" i="2" s="1"/>
  <c r="AR359" i="2" s="1"/>
  <c r="AZ267" i="2"/>
  <c r="E267" i="2" s="1"/>
  <c r="Q267" i="2" s="1"/>
  <c r="AF359" i="2" l="1"/>
  <c r="BD359" i="2"/>
  <c r="I359" i="2" s="1"/>
  <c r="U359" i="2" s="1"/>
  <c r="BA267" i="2"/>
  <c r="F267" i="2" s="1"/>
  <c r="R267" i="2" s="1"/>
  <c r="A268" i="2" s="1"/>
  <c r="B268" i="2" s="1"/>
  <c r="AB268" i="2"/>
  <c r="P267" i="2" l="1"/>
  <c r="AN268" i="2"/>
  <c r="AC268" i="2"/>
  <c r="AL268" i="2" s="1"/>
  <c r="BD360" i="2"/>
  <c r="AR360" i="2"/>
  <c r="AF360" i="2"/>
  <c r="AO268" i="2" l="1"/>
  <c r="I360" i="2"/>
  <c r="U360" i="2" s="1"/>
  <c r="AX268" i="2" l="1"/>
  <c r="C268" i="2" s="1"/>
  <c r="AF361" i="2"/>
  <c r="AR361" i="2"/>
  <c r="BD361" i="2"/>
  <c r="AZ268" i="2" l="1"/>
  <c r="E268" i="2" s="1"/>
  <c r="Q268" i="2" s="1"/>
  <c r="I361" i="2"/>
  <c r="U361" i="2" s="1"/>
  <c r="BA268" i="2" l="1"/>
  <c r="F268" i="2" s="1"/>
  <c r="AB269" i="2"/>
  <c r="AR362" i="2"/>
  <c r="BD362" i="2"/>
  <c r="AF362" i="2"/>
  <c r="AN269" i="2" l="1"/>
  <c r="R268" i="2"/>
  <c r="I362" i="2"/>
  <c r="U362" i="2" s="1"/>
  <c r="AC269" i="2" l="1"/>
  <c r="AL269" i="2" s="1"/>
  <c r="P268" i="2"/>
  <c r="A269" i="2"/>
  <c r="B269" i="2" s="1"/>
  <c r="BD363" i="2"/>
  <c r="AR363" i="2"/>
  <c r="AF363" i="2"/>
  <c r="AO269" i="2" l="1"/>
  <c r="I363" i="2"/>
  <c r="U363" i="2" s="1"/>
  <c r="AX269" i="2" l="1"/>
  <c r="C269" i="2" s="1"/>
  <c r="AF364" i="2"/>
  <c r="BD364" i="2"/>
  <c r="AR364" i="2"/>
  <c r="AZ269" i="2" l="1"/>
  <c r="E269" i="2" s="1"/>
  <c r="Q269" i="2" s="1"/>
  <c r="BA269" i="2"/>
  <c r="F269" i="2" s="1"/>
  <c r="I364" i="2"/>
  <c r="U364" i="2" s="1"/>
  <c r="R269" i="2" l="1"/>
  <c r="P269" i="2" s="1"/>
  <c r="AB270" i="2"/>
  <c r="AN270" i="2"/>
  <c r="BD365" i="2"/>
  <c r="AR365" i="2"/>
  <c r="AF365" i="2"/>
  <c r="A270" i="2" l="1"/>
  <c r="B270" i="2" s="1"/>
  <c r="AC270" i="2"/>
  <c r="AL270" i="2" s="1"/>
  <c r="I365" i="2"/>
  <c r="U365" i="2" s="1"/>
  <c r="AO270" i="2" l="1"/>
  <c r="BD366" i="2"/>
  <c r="AR366" i="2"/>
  <c r="AF366" i="2"/>
  <c r="AX270" i="2" l="1"/>
  <c r="C270" i="2" s="1"/>
  <c r="I366" i="2"/>
  <c r="U366" i="2" s="1"/>
  <c r="AZ270" i="2" l="1"/>
  <c r="E270" i="2" s="1"/>
  <c r="Q270" i="2" s="1"/>
  <c r="BD367" i="2"/>
  <c r="AR367" i="2"/>
  <c r="AF367" i="2"/>
  <c r="BA270" i="2" l="1"/>
  <c r="F270" i="2" s="1"/>
  <c r="AB271" i="2"/>
  <c r="AN271" i="2"/>
  <c r="I367" i="2"/>
  <c r="U367" i="2" s="1"/>
  <c r="R270" i="2" l="1"/>
  <c r="BD368" i="2"/>
  <c r="AF368" i="2"/>
  <c r="AR368" i="2"/>
  <c r="AC271" i="2" l="1"/>
  <c r="AL271" i="2" s="1"/>
  <c r="AO271" i="2"/>
  <c r="P270" i="2"/>
  <c r="A271" i="2"/>
  <c r="I368" i="2"/>
  <c r="U368" i="2" s="1"/>
  <c r="AX271" i="2" l="1"/>
  <c r="C271" i="2"/>
  <c r="B271" i="2"/>
  <c r="AR369" i="2"/>
  <c r="BD369" i="2"/>
  <c r="AF369" i="2"/>
  <c r="AZ271" i="2" l="1"/>
  <c r="E271" i="2" s="1"/>
  <c r="Q271" i="2" s="1"/>
  <c r="I369" i="2"/>
  <c r="U369" i="2" s="1"/>
  <c r="BA271" i="2" l="1"/>
  <c r="F271" i="2" s="1"/>
  <c r="AB272" i="2"/>
  <c r="AN272" i="2" s="1"/>
  <c r="AF370" i="2"/>
  <c r="BD370" i="2"/>
  <c r="AR370" i="2"/>
  <c r="R271" i="2" l="1"/>
  <c r="I370" i="2"/>
  <c r="U370" i="2" s="1"/>
  <c r="AC272" i="2" l="1"/>
  <c r="A272" i="2"/>
  <c r="B272" i="2" s="1"/>
  <c r="P271" i="2"/>
  <c r="BD371" i="2"/>
  <c r="AF371" i="2"/>
  <c r="AR371" i="2"/>
  <c r="AL272" i="2" l="1"/>
  <c r="AO272" i="2"/>
  <c r="I371" i="2"/>
  <c r="U371" i="2" s="1"/>
  <c r="AX272" i="2" l="1"/>
  <c r="C272" i="2" s="1"/>
  <c r="AR372" i="2"/>
  <c r="BD372" i="2"/>
  <c r="AF372" i="2"/>
  <c r="AZ272" i="2" l="1"/>
  <c r="E272" i="2" s="1"/>
  <c r="Q272" i="2" s="1"/>
  <c r="I372" i="2"/>
  <c r="U372" i="2" s="1"/>
  <c r="BA272" i="2" l="1"/>
  <c r="F272" i="2" s="1"/>
  <c r="AB273" i="2"/>
  <c r="AN273" i="2" s="1"/>
  <c r="AF373" i="2"/>
  <c r="AR373" i="2"/>
  <c r="BD373" i="2"/>
  <c r="R272" i="2" l="1"/>
  <c r="I373" i="2"/>
  <c r="U373" i="2" s="1"/>
  <c r="AC273" i="2" l="1"/>
  <c r="AL273" i="2" s="1"/>
  <c r="P272" i="2"/>
  <c r="A273" i="2"/>
  <c r="B273" i="2" s="1"/>
  <c r="AF374" i="2"/>
  <c r="AR374" i="2"/>
  <c r="BD374" i="2"/>
  <c r="AO273" i="2" l="1"/>
  <c r="I374" i="2"/>
  <c r="U374" i="2" s="1"/>
  <c r="AX273" i="2" l="1"/>
  <c r="C273" i="2" s="1"/>
  <c r="AR375" i="2"/>
  <c r="AF375" i="2"/>
  <c r="BD375" i="2"/>
  <c r="AZ273" i="2" l="1"/>
  <c r="E273" i="2" s="1"/>
  <c r="Q273" i="2" s="1"/>
  <c r="BA273" i="2"/>
  <c r="F273" i="2" s="1"/>
  <c r="R273" i="2" s="1"/>
  <c r="I375" i="2"/>
  <c r="U375" i="2" s="1"/>
  <c r="AC274" i="2" l="1"/>
  <c r="AO274" i="2"/>
  <c r="P273" i="2"/>
  <c r="AB274" i="2"/>
  <c r="A274" i="2"/>
  <c r="B274" i="2" s="1"/>
  <c r="AF376" i="2"/>
  <c r="BD376" i="2"/>
  <c r="AR376" i="2"/>
  <c r="AL274" i="2" l="1"/>
  <c r="AN274" i="2"/>
  <c r="AX274" i="2" s="1"/>
  <c r="C274" i="2" s="1"/>
  <c r="I376" i="2"/>
  <c r="U376" i="2" s="1"/>
  <c r="AZ274" i="2" l="1"/>
  <c r="E274" i="2" s="1"/>
  <c r="Q274" i="2" s="1"/>
  <c r="BA274" i="2"/>
  <c r="F274" i="2" s="1"/>
  <c r="R274" i="2" s="1"/>
  <c r="AR377" i="2"/>
  <c r="AF377" i="2"/>
  <c r="BD377" i="2"/>
  <c r="AC275" i="2" l="1"/>
  <c r="AO275" i="2" s="1"/>
  <c r="A275" i="2"/>
  <c r="B275" i="2" s="1"/>
  <c r="AB275" i="2"/>
  <c r="P274" i="2"/>
  <c r="I377" i="2"/>
  <c r="U377" i="2" s="1"/>
  <c r="AL275" i="2" l="1"/>
  <c r="AN275" i="2"/>
  <c r="AX275" i="2" s="1"/>
  <c r="C275" i="2" s="1"/>
  <c r="AR378" i="2"/>
  <c r="AF378" i="2"/>
  <c r="BD378" i="2"/>
  <c r="AZ275" i="2" l="1"/>
  <c r="E275" i="2" s="1"/>
  <c r="Q275" i="2" s="1"/>
  <c r="I378" i="2"/>
  <c r="U378" i="2" s="1"/>
  <c r="BA275" i="2" l="1"/>
  <c r="F275" i="2" s="1"/>
  <c r="R275" i="2" s="1"/>
  <c r="P275" i="2" s="1"/>
  <c r="AB276" i="2"/>
  <c r="AN276" i="2" s="1"/>
  <c r="BD379" i="2"/>
  <c r="AF379" i="2"/>
  <c r="AR379" i="2"/>
  <c r="A276" i="2" l="1"/>
  <c r="B276" i="2" s="1"/>
  <c r="AC276" i="2"/>
  <c r="AO276" i="2" s="1"/>
  <c r="AX276" i="2" s="1"/>
  <c r="I379" i="2"/>
  <c r="U379" i="2" s="1"/>
  <c r="C276" i="2" l="1"/>
  <c r="AZ276" i="2"/>
  <c r="E276" i="2" s="1"/>
  <c r="Q276" i="2" s="1"/>
  <c r="AL276" i="2"/>
  <c r="AF380" i="2"/>
  <c r="BD380" i="2"/>
  <c r="AR380" i="2"/>
  <c r="BA276" i="2" l="1"/>
  <c r="F276" i="2" s="1"/>
  <c r="R276" i="2" s="1"/>
  <c r="A277" i="2" s="1"/>
  <c r="AB277" i="2"/>
  <c r="AN277" i="2"/>
  <c r="I380" i="2"/>
  <c r="P276" i="2" l="1"/>
  <c r="B277" i="2"/>
  <c r="AC277" i="2"/>
  <c r="AO277" i="2" s="1"/>
  <c r="I13" i="2"/>
  <c r="I14" i="2"/>
  <c r="I11" i="2" a="1"/>
  <c r="I11" i="2" s="1"/>
  <c r="U380" i="2"/>
  <c r="AX277" i="2" l="1"/>
  <c r="C277" i="2" s="1"/>
  <c r="AL277" i="2"/>
  <c r="BD381" i="2"/>
  <c r="I12" i="2"/>
  <c r="AZ277" i="2" l="1"/>
  <c r="E277" i="2" s="1"/>
  <c r="Q277" i="2" s="1"/>
  <c r="BA277" i="2" l="1"/>
  <c r="F277" i="2" s="1"/>
  <c r="R277" i="2" s="1"/>
  <c r="P277" i="2" s="1"/>
  <c r="AB278" i="2"/>
  <c r="AN278" i="2" s="1"/>
  <c r="A278" i="2" l="1"/>
  <c r="B278" i="2" s="1"/>
  <c r="AC278" i="2"/>
  <c r="AL278" i="2" l="1"/>
  <c r="AO278" i="2"/>
  <c r="AX278" i="2" l="1"/>
  <c r="C278" i="2" s="1"/>
  <c r="AZ278" i="2" l="1"/>
  <c r="E278" i="2" s="1"/>
  <c r="Q278" i="2" s="1"/>
  <c r="BA278" i="2" l="1"/>
  <c r="F278" i="2" s="1"/>
  <c r="R278" i="2" s="1"/>
  <c r="A279" i="2" s="1"/>
  <c r="B279" i="2" s="1"/>
  <c r="AB279" i="2"/>
  <c r="AN279" i="2"/>
  <c r="P278" i="2" l="1"/>
  <c r="AC279" i="2"/>
  <c r="AL279" i="2" s="1"/>
  <c r="AO279" i="2" l="1"/>
  <c r="AX279" i="2" l="1"/>
  <c r="C279" i="2" s="1"/>
  <c r="AZ279" i="2" l="1"/>
  <c r="E279" i="2" s="1"/>
  <c r="Q279" i="2" s="1"/>
  <c r="BA279" i="2" l="1"/>
  <c r="F279" i="2" s="1"/>
  <c r="R279" i="2" s="1"/>
  <c r="A280" i="2" s="1"/>
  <c r="B280" i="2" s="1"/>
  <c r="AB280" i="2"/>
  <c r="AN280" i="2" s="1"/>
  <c r="P279" i="2" l="1"/>
  <c r="AC280" i="2"/>
  <c r="AO280" i="2" s="1"/>
  <c r="AX280" i="2" l="1"/>
  <c r="C280" i="2" s="1"/>
  <c r="AL280" i="2"/>
  <c r="AZ280" i="2" l="1"/>
  <c r="E280" i="2" s="1"/>
  <c r="Q280" i="2" s="1"/>
  <c r="BA280" i="2" l="1"/>
  <c r="F280" i="2" s="1"/>
  <c r="R280" i="2" s="1"/>
  <c r="P280" i="2" s="1"/>
  <c r="AB281" i="2"/>
  <c r="AN281" i="2"/>
  <c r="A281" i="2" l="1"/>
  <c r="B281" i="2" s="1"/>
  <c r="AC281" i="2"/>
  <c r="AL281" i="2" s="1"/>
  <c r="AO281" i="2" l="1"/>
  <c r="AX281" i="2" l="1"/>
  <c r="C281" i="2" s="1"/>
  <c r="AZ281" i="2" l="1"/>
  <c r="E281" i="2" s="1"/>
  <c r="Q281" i="2" s="1"/>
  <c r="BA281" i="2" l="1"/>
  <c r="F281" i="2" s="1"/>
  <c r="R281" i="2" s="1"/>
  <c r="A282" i="2" s="1"/>
  <c r="B282" i="2" s="1"/>
  <c r="AB282" i="2"/>
  <c r="AN282" i="2"/>
  <c r="P281" i="2" l="1"/>
  <c r="AC282" i="2"/>
  <c r="AL282" i="2" s="1"/>
  <c r="AO282" i="2" l="1"/>
  <c r="AX282" i="2" l="1"/>
  <c r="C282" i="2" s="1"/>
  <c r="AZ282" i="2" l="1"/>
  <c r="E282" i="2" s="1"/>
  <c r="Q282" i="2" s="1"/>
  <c r="BA282" i="2" l="1"/>
  <c r="F282" i="2" s="1"/>
  <c r="R282" i="2" s="1"/>
  <c r="P282" i="2" s="1"/>
  <c r="AB283" i="2"/>
  <c r="AN283" i="2"/>
  <c r="A283" i="2" l="1"/>
  <c r="AC283" i="2"/>
  <c r="AL283" i="2" s="1"/>
  <c r="AO283" i="2" l="1"/>
  <c r="B283" i="2"/>
  <c r="AX283" i="2" l="1"/>
  <c r="C283" i="2" s="1"/>
  <c r="AZ283" i="2" l="1"/>
  <c r="E283" i="2" s="1"/>
  <c r="Q283" i="2" s="1"/>
  <c r="BA283" i="2" l="1"/>
  <c r="F283" i="2" s="1"/>
  <c r="R283" i="2" s="1"/>
  <c r="A284" i="2" s="1"/>
  <c r="B284" i="2" s="1"/>
  <c r="AB284" i="2"/>
  <c r="AN284" i="2"/>
  <c r="P283" i="2" l="1"/>
  <c r="AC284" i="2"/>
  <c r="AL284" i="2" s="1"/>
  <c r="AO284" i="2" l="1"/>
  <c r="AX284" i="2" l="1"/>
  <c r="C284" i="2" s="1"/>
  <c r="AZ284" i="2" l="1"/>
  <c r="E284" i="2" s="1"/>
  <c r="Q284" i="2" s="1"/>
  <c r="BA284" i="2" l="1"/>
  <c r="F284" i="2" s="1"/>
  <c r="R284" i="2" s="1"/>
  <c r="P284" i="2" s="1"/>
  <c r="AB285" i="2"/>
  <c r="AN285" i="2" s="1"/>
  <c r="A285" i="2" l="1"/>
  <c r="B285" i="2" s="1"/>
  <c r="AC285" i="2"/>
  <c r="AL285" i="2" s="1"/>
  <c r="AO285" i="2" l="1"/>
  <c r="AX285" i="2" l="1"/>
  <c r="C285" i="2" s="1"/>
  <c r="AZ285" i="2" l="1"/>
  <c r="E285" i="2" s="1"/>
  <c r="Q285" i="2" s="1"/>
  <c r="BA285" i="2"/>
  <c r="F285" i="2" s="1"/>
  <c r="R285" i="2" s="1"/>
  <c r="AC286" i="2" l="1"/>
  <c r="AO286" i="2" s="1"/>
  <c r="A286" i="2"/>
  <c r="B286" i="2" s="1"/>
  <c r="P285" i="2"/>
  <c r="AB286" i="2"/>
  <c r="AL286" i="2" l="1"/>
  <c r="AN286" i="2"/>
  <c r="AX286" i="2" s="1"/>
  <c r="C286" i="2" s="1"/>
  <c r="AZ286" i="2" l="1"/>
  <c r="E286" i="2" s="1"/>
  <c r="Q286" i="2" s="1"/>
  <c r="BA286" i="2"/>
  <c r="F286" i="2" s="1"/>
  <c r="R286" i="2" s="1"/>
  <c r="AC287" i="2" l="1"/>
  <c r="AO287" i="2" s="1"/>
  <c r="AB287" i="2"/>
  <c r="P286" i="2"/>
  <c r="A287" i="2"/>
  <c r="B287" i="2" s="1"/>
  <c r="AN287" i="2"/>
  <c r="AL287" i="2" l="1"/>
  <c r="AX287" i="2"/>
  <c r="C287" i="2" s="1"/>
  <c r="AZ287" i="2" l="1"/>
  <c r="E287" i="2" s="1"/>
  <c r="Q287" i="2" s="1"/>
  <c r="BA287" i="2" l="1"/>
  <c r="F287" i="2" s="1"/>
  <c r="R287" i="2" s="1"/>
  <c r="A288" i="2" s="1"/>
  <c r="B288" i="2" s="1"/>
  <c r="AB288" i="2"/>
  <c r="AN288" i="2"/>
  <c r="P287" i="2" l="1"/>
  <c r="AC288" i="2"/>
  <c r="AL288" i="2" s="1"/>
  <c r="AO288" i="2" l="1"/>
  <c r="AX288" i="2" l="1"/>
  <c r="C288" i="2" s="1"/>
  <c r="AZ288" i="2" l="1"/>
  <c r="E288" i="2" s="1"/>
  <c r="Q288" i="2" s="1"/>
  <c r="BA288" i="2"/>
  <c r="F288" i="2" s="1"/>
  <c r="R288" i="2" s="1"/>
  <c r="AC289" i="2" l="1"/>
  <c r="AO289" i="2"/>
  <c r="AB289" i="2"/>
  <c r="A289" i="2"/>
  <c r="B289" i="2" s="1"/>
  <c r="P288" i="2"/>
  <c r="AN289" i="2"/>
  <c r="AX289" i="2" l="1"/>
  <c r="AL289" i="2"/>
  <c r="C289" i="2"/>
  <c r="AZ289" i="2" s="1"/>
  <c r="E289" i="2" s="1"/>
  <c r="Q289" i="2" s="1"/>
  <c r="AB290" i="2" s="1"/>
  <c r="BA289" i="2"/>
  <c r="F289" i="2" s="1"/>
  <c r="R289" i="2" s="1"/>
  <c r="AC290" i="2" l="1"/>
  <c r="AO290" i="2" s="1"/>
  <c r="P289" i="2"/>
  <c r="A290" i="2"/>
  <c r="B290" i="2" s="1"/>
  <c r="AN290" i="2"/>
  <c r="AL290" i="2" l="1"/>
  <c r="AX290" i="2"/>
  <c r="C290" i="2" s="1"/>
  <c r="AZ290" i="2" l="1"/>
  <c r="E290" i="2" s="1"/>
  <c r="Q290" i="2" s="1"/>
  <c r="BA290" i="2" l="1"/>
  <c r="F290" i="2" s="1"/>
  <c r="R290" i="2" s="1"/>
  <c r="AC291" i="2" s="1"/>
  <c r="AO291" i="2" s="1"/>
  <c r="AB291" i="2"/>
  <c r="A291" i="2" l="1"/>
  <c r="B291" i="2" s="1"/>
  <c r="AL291" i="2"/>
  <c r="P290" i="2"/>
  <c r="AN291" i="2"/>
  <c r="AX291" i="2" s="1"/>
  <c r="C291" i="2" l="1"/>
  <c r="AZ291" i="2"/>
  <c r="E291" i="2" s="1"/>
  <c r="Q291" i="2" s="1"/>
  <c r="BA291" i="2"/>
  <c r="F291" i="2" s="1"/>
  <c r="R291" i="2" s="1"/>
  <c r="AC292" i="2" l="1"/>
  <c r="AO292" i="2"/>
  <c r="A292" i="2"/>
  <c r="B292" i="2" s="1"/>
  <c r="P291" i="2"/>
  <c r="AB292" i="2"/>
  <c r="AL292" i="2" l="1"/>
  <c r="AN292" i="2"/>
  <c r="AX292" i="2" s="1"/>
  <c r="C292" i="2" s="1"/>
  <c r="AZ292" i="2" l="1"/>
  <c r="E292" i="2" s="1"/>
  <c r="Q292" i="2" s="1"/>
  <c r="BA292" i="2" l="1"/>
  <c r="F292" i="2" s="1"/>
  <c r="R292" i="2" s="1"/>
  <c r="A293" i="2" s="1"/>
  <c r="B293" i="2" s="1"/>
  <c r="AB293" i="2"/>
  <c r="P292" i="2" l="1"/>
  <c r="AN293" i="2"/>
  <c r="AC293" i="2"/>
  <c r="AL293" i="2" s="1"/>
  <c r="AO293" i="2" l="1"/>
  <c r="AX293" i="2" l="1"/>
  <c r="C293" i="2" s="1"/>
  <c r="AZ293" i="2" l="1"/>
  <c r="E293" i="2" s="1"/>
  <c r="Q293" i="2" s="1"/>
  <c r="BA293" i="2"/>
  <c r="F293" i="2" s="1"/>
  <c r="R293" i="2" s="1"/>
  <c r="AC294" i="2" l="1"/>
  <c r="AO294" i="2"/>
  <c r="AB294" i="2"/>
  <c r="A294" i="2"/>
  <c r="B294" i="2" s="1"/>
  <c r="P293" i="2"/>
  <c r="AL294" i="2" l="1"/>
  <c r="AN294" i="2"/>
  <c r="AX294" i="2" l="1"/>
  <c r="C294" i="2" s="1"/>
  <c r="AZ294" i="2" l="1"/>
  <c r="E294" i="2" s="1"/>
  <c r="Q294" i="2" s="1"/>
  <c r="BA294" i="2" l="1"/>
  <c r="F294" i="2" s="1"/>
  <c r="R294" i="2" s="1"/>
  <c r="P294" i="2" s="1"/>
  <c r="AB295" i="2"/>
  <c r="AN295" i="2"/>
  <c r="A295" i="2" l="1"/>
  <c r="B295" i="2" s="1"/>
  <c r="AC295" i="2"/>
  <c r="AO295" i="2" s="1"/>
  <c r="AX295" i="2" l="1"/>
  <c r="C295" i="2" s="1"/>
  <c r="AL295" i="2"/>
  <c r="AZ295" i="2" l="1"/>
  <c r="E295" i="2" s="1"/>
  <c r="Q295" i="2" s="1"/>
  <c r="BA295" i="2" l="1"/>
  <c r="F295" i="2" s="1"/>
  <c r="R295" i="2" s="1"/>
  <c r="P295" i="2" s="1"/>
  <c r="AB296" i="2"/>
  <c r="AN296" i="2" s="1"/>
  <c r="A296" i="2" l="1"/>
  <c r="B296" i="2" s="1"/>
  <c r="AC296" i="2"/>
  <c r="AL296" i="2" s="1"/>
  <c r="AO296" i="2" l="1"/>
  <c r="AX296" i="2" l="1"/>
  <c r="C296" i="2" s="1"/>
  <c r="AZ296" i="2" l="1"/>
  <c r="E296" i="2" s="1"/>
  <c r="Q296" i="2" s="1"/>
  <c r="BA296" i="2"/>
  <c r="F296" i="2" s="1"/>
  <c r="R296" i="2" s="1"/>
  <c r="AC297" i="2" l="1"/>
  <c r="AO297" i="2" s="1"/>
  <c r="P296" i="2"/>
  <c r="A297" i="2"/>
  <c r="AB297" i="2"/>
  <c r="AL297" i="2" l="1"/>
  <c r="AN297" i="2"/>
  <c r="B297" i="2"/>
  <c r="AX297" i="2" l="1"/>
  <c r="C297" i="2" s="1"/>
  <c r="AZ297" i="2" l="1"/>
  <c r="E297" i="2" s="1"/>
  <c r="Q297" i="2" s="1"/>
  <c r="BA297" i="2" l="1"/>
  <c r="F297" i="2" s="1"/>
  <c r="R297" i="2" s="1"/>
  <c r="P297" i="2" s="1"/>
  <c r="AB298" i="2"/>
  <c r="AN298" i="2" s="1"/>
  <c r="A298" i="2" l="1"/>
  <c r="B298" i="2" s="1"/>
  <c r="AC298" i="2"/>
  <c r="AL298" i="2" s="1"/>
  <c r="AO298" i="2" l="1"/>
  <c r="AX298" i="2" l="1"/>
  <c r="C298" i="2" s="1"/>
  <c r="AZ298" i="2" l="1"/>
  <c r="E298" i="2" s="1"/>
  <c r="Q298" i="2" s="1"/>
  <c r="BA298" i="2" l="1"/>
  <c r="F298" i="2" s="1"/>
  <c r="R298" i="2" s="1"/>
  <c r="P298" i="2" s="1"/>
  <c r="AB299" i="2"/>
  <c r="A299" i="2" l="1"/>
  <c r="B299" i="2" s="1"/>
  <c r="AN299" i="2"/>
  <c r="AC299" i="2"/>
  <c r="AL299" i="2" s="1"/>
  <c r="AO299" i="2" l="1"/>
  <c r="AX299" i="2" s="1"/>
  <c r="C299" i="2" s="1"/>
  <c r="AZ299" i="2" l="1"/>
  <c r="E299" i="2" s="1"/>
  <c r="Q299" i="2" s="1"/>
  <c r="BA299" i="2" l="1"/>
  <c r="F299" i="2" s="1"/>
  <c r="R299" i="2" s="1"/>
  <c r="P299" i="2" s="1"/>
  <c r="AB300" i="2"/>
  <c r="AN300" i="2"/>
  <c r="A300" i="2" l="1"/>
  <c r="B300" i="2" s="1"/>
  <c r="AC300" i="2"/>
  <c r="AL300" i="2" s="1"/>
  <c r="AO300" i="2" l="1"/>
  <c r="AX300" i="2" l="1"/>
  <c r="C300" i="2" s="1"/>
  <c r="AZ300" i="2" l="1"/>
  <c r="E300" i="2" s="1"/>
  <c r="Q300" i="2" s="1"/>
  <c r="BA300" i="2" l="1"/>
  <c r="F300" i="2" s="1"/>
  <c r="R300" i="2" s="1"/>
  <c r="A301" i="2" s="1"/>
  <c r="B301" i="2" s="1"/>
  <c r="AB301" i="2"/>
  <c r="AN301" i="2"/>
  <c r="P300" i="2" l="1"/>
  <c r="AC301" i="2"/>
  <c r="AO301" i="2" s="1"/>
  <c r="AX301" i="2" l="1"/>
  <c r="C301" i="2" s="1"/>
  <c r="AL301" i="2"/>
  <c r="AZ301" i="2" l="1"/>
  <c r="E301" i="2" s="1"/>
  <c r="Q301" i="2" s="1"/>
  <c r="BA301" i="2"/>
  <c r="F301" i="2" s="1"/>
  <c r="R301" i="2" s="1"/>
  <c r="AC302" i="2" l="1"/>
  <c r="AO302" i="2" s="1"/>
  <c r="AB302" i="2"/>
  <c r="A302" i="2"/>
  <c r="B302" i="2" s="1"/>
  <c r="P301" i="2"/>
  <c r="AN302" i="2"/>
  <c r="AL302" i="2" l="1"/>
  <c r="AX302" i="2"/>
  <c r="C302" i="2" s="1"/>
  <c r="AZ302" i="2" s="1"/>
  <c r="E302" i="2" s="1"/>
  <c r="Q302" i="2" s="1"/>
  <c r="AB303" i="2" s="1"/>
  <c r="AN303" i="2" s="1"/>
  <c r="BA302" i="2" l="1"/>
  <c r="F302" i="2" s="1"/>
  <c r="R302" i="2" s="1"/>
  <c r="AC303" i="2" s="1"/>
  <c r="AO303" i="2" l="1"/>
  <c r="AX303" i="2" s="1"/>
  <c r="AL303" i="2"/>
  <c r="A303" i="2"/>
  <c r="B303" i="2" s="1"/>
  <c r="P302" i="2"/>
  <c r="C303" i="2" l="1"/>
  <c r="AZ303" i="2"/>
  <c r="E303" i="2" s="1"/>
  <c r="Q303" i="2" s="1"/>
  <c r="BA303" i="2" l="1"/>
  <c r="F303" i="2" s="1"/>
  <c r="R303" i="2" s="1"/>
  <c r="A304" i="2" s="1"/>
  <c r="B304" i="2" s="1"/>
  <c r="AB304" i="2"/>
  <c r="AN304" i="2"/>
  <c r="P303" i="2" l="1"/>
  <c r="AC304" i="2"/>
  <c r="AL304" i="2" s="1"/>
  <c r="AO304" i="2" l="1"/>
  <c r="AX304" i="2" l="1"/>
  <c r="C304" i="2" s="1"/>
  <c r="AZ304" i="2" l="1"/>
  <c r="E304" i="2" s="1"/>
  <c r="Q304" i="2" s="1"/>
  <c r="BA304" i="2"/>
  <c r="F304" i="2" s="1"/>
  <c r="R304" i="2" s="1"/>
  <c r="AC305" i="2" l="1"/>
  <c r="AO305" i="2" s="1"/>
  <c r="AB305" i="2"/>
  <c r="A305" i="2"/>
  <c r="B305" i="2" s="1"/>
  <c r="P304" i="2"/>
  <c r="AN305" i="2"/>
  <c r="AL305" i="2" l="1"/>
  <c r="AX305" i="2"/>
  <c r="C305" i="2" s="1"/>
  <c r="AZ305" i="2" l="1"/>
  <c r="E305" i="2" s="1"/>
  <c r="Q305" i="2" s="1"/>
  <c r="BA305" i="2"/>
  <c r="F305" i="2" s="1"/>
  <c r="R305" i="2" s="1"/>
  <c r="AC306" i="2" l="1"/>
  <c r="AO306" i="2" s="1"/>
  <c r="AB306" i="2"/>
  <c r="P305" i="2"/>
  <c r="A306" i="2"/>
  <c r="B306" i="2" s="1"/>
  <c r="AN306" i="2"/>
  <c r="AL306" i="2" l="1"/>
  <c r="AX306" i="2"/>
  <c r="C306" i="2" s="1"/>
  <c r="AZ306" i="2" s="1"/>
  <c r="E306" i="2" s="1"/>
  <c r="Q306" i="2" s="1"/>
  <c r="AB307" i="2" s="1"/>
  <c r="AN307" i="2" s="1"/>
  <c r="BA306" i="2" l="1"/>
  <c r="F306" i="2" s="1"/>
  <c r="R306" i="2" s="1"/>
  <c r="AC307" i="2" s="1"/>
  <c r="AL307" i="2" s="1"/>
  <c r="A307" i="2" l="1"/>
  <c r="B307" i="2" s="1"/>
  <c r="AO307" i="2"/>
  <c r="AX307" i="2" s="1"/>
  <c r="P306" i="2"/>
  <c r="C307" i="2" l="1"/>
  <c r="AZ307" i="2" s="1"/>
  <c r="E307" i="2" s="1"/>
  <c r="Q307" i="2" s="1"/>
  <c r="AB308" i="2" s="1"/>
  <c r="BA307" i="2"/>
  <c r="F307" i="2" s="1"/>
  <c r="R307" i="2" s="1"/>
  <c r="AN308" i="2" l="1"/>
  <c r="A308" i="2"/>
  <c r="B308" i="2" s="1"/>
  <c r="AC308" i="2"/>
  <c r="AL308" i="2" s="1"/>
  <c r="P307" i="2"/>
  <c r="AO308" i="2" l="1"/>
  <c r="AX308" i="2" s="1"/>
  <c r="C308" i="2" s="1"/>
  <c r="AZ308" i="2" l="1"/>
  <c r="E308" i="2" s="1"/>
  <c r="Q308" i="2" s="1"/>
  <c r="BA308" i="2"/>
  <c r="F308" i="2" s="1"/>
  <c r="R308" i="2" s="1"/>
  <c r="AC309" i="2" l="1"/>
  <c r="AO309" i="2"/>
  <c r="AB309" i="2"/>
  <c r="P308" i="2"/>
  <c r="A309" i="2"/>
  <c r="B309" i="2" s="1"/>
  <c r="AL309" i="2" l="1"/>
  <c r="AN309" i="2"/>
  <c r="AX309" i="2" s="1"/>
  <c r="C309" i="2" s="1"/>
  <c r="AZ309" i="2" l="1"/>
  <c r="E309" i="2" s="1"/>
  <c r="Q309" i="2" s="1"/>
  <c r="BA309" i="2" l="1"/>
  <c r="F309" i="2" s="1"/>
  <c r="R309" i="2" s="1"/>
  <c r="P309" i="2" s="1"/>
  <c r="AB310" i="2"/>
  <c r="AN310" i="2"/>
  <c r="A310" i="2" l="1"/>
  <c r="B310" i="2" s="1"/>
  <c r="AC310" i="2"/>
  <c r="AL310" i="2" s="1"/>
  <c r="AO310" i="2" l="1"/>
  <c r="AX310" i="2" s="1"/>
  <c r="C310" i="2" s="1"/>
  <c r="AZ310" i="2" l="1"/>
  <c r="E310" i="2" s="1"/>
  <c r="Q310" i="2" s="1"/>
  <c r="BA310" i="2"/>
  <c r="F310" i="2" s="1"/>
  <c r="R310" i="2" s="1"/>
  <c r="AC311" i="2" l="1"/>
  <c r="AO311" i="2" s="1"/>
  <c r="AB311" i="2"/>
  <c r="A311" i="2"/>
  <c r="P310" i="2"/>
  <c r="AL311" i="2" l="1"/>
  <c r="AN311" i="2"/>
  <c r="B311" i="2"/>
  <c r="AX311" i="2" l="1"/>
  <c r="C311" i="2" s="1"/>
  <c r="AZ311" i="2" s="1"/>
  <c r="E311" i="2" s="1"/>
  <c r="Q311" i="2" s="1"/>
  <c r="AB312" i="2" l="1"/>
  <c r="AN312" i="2"/>
  <c r="BA311" i="2"/>
  <c r="F311" i="2" s="1"/>
  <c r="R311" i="2" s="1"/>
  <c r="A312" i="2" s="1"/>
  <c r="B312" i="2" s="1"/>
  <c r="P311" i="2" l="1"/>
  <c r="AC312" i="2"/>
  <c r="AL312" i="2" s="1"/>
  <c r="AO312" i="2" l="1"/>
  <c r="AX312" i="2" s="1"/>
  <c r="C312" i="2" s="1"/>
  <c r="AZ312" i="2" l="1"/>
  <c r="E312" i="2" s="1"/>
  <c r="Q312" i="2" s="1"/>
  <c r="BA312" i="2"/>
  <c r="F312" i="2" s="1"/>
  <c r="R312" i="2" s="1"/>
  <c r="A313" i="2" l="1"/>
  <c r="B313" i="2" s="1"/>
  <c r="AC313" i="2"/>
  <c r="AO313" i="2"/>
  <c r="P312" i="2"/>
  <c r="AB313" i="2"/>
  <c r="AN313" i="2" s="1"/>
  <c r="AX313" i="2" l="1"/>
  <c r="C313" i="2" s="1"/>
  <c r="AZ313" i="2" s="1"/>
  <c r="E313" i="2" s="1"/>
  <c r="Q313" i="2" s="1"/>
  <c r="AL313" i="2"/>
  <c r="AB314" i="2" l="1"/>
  <c r="AN314" i="2" s="1"/>
  <c r="BA313" i="2"/>
  <c r="F313" i="2" s="1"/>
  <c r="R313" i="2" s="1"/>
  <c r="AC314" i="2" s="1"/>
  <c r="AO314" i="2" s="1"/>
  <c r="AX314" i="2" l="1"/>
  <c r="P313" i="2"/>
  <c r="AL314" i="2"/>
  <c r="A314" i="2"/>
  <c r="B314" i="2" s="1"/>
  <c r="C314" i="2" l="1"/>
  <c r="AZ314" i="2" s="1"/>
  <c r="E314" i="2" s="1"/>
  <c r="Q314" i="2" s="1"/>
  <c r="AB315" i="2" s="1"/>
  <c r="AN315" i="2" s="1"/>
  <c r="BA314" i="2" l="1"/>
  <c r="F314" i="2" s="1"/>
  <c r="R314" i="2" s="1"/>
  <c r="P314" i="2" s="1"/>
  <c r="AC315" i="2" l="1"/>
  <c r="AL315" i="2" s="1"/>
  <c r="A315" i="2"/>
  <c r="B315" i="2" s="1"/>
  <c r="AO315" i="2" l="1"/>
  <c r="AX315" i="2" s="1"/>
  <c r="C315" i="2" s="1"/>
  <c r="AZ315" i="2" l="1"/>
  <c r="E315" i="2" s="1"/>
  <c r="Q315" i="2" s="1"/>
  <c r="BA315" i="2" l="1"/>
  <c r="F315" i="2" s="1"/>
  <c r="R315" i="2" s="1"/>
  <c r="P315" i="2" s="1"/>
  <c r="AB316" i="2"/>
  <c r="AN316" i="2"/>
  <c r="A316" i="2" l="1"/>
  <c r="B316" i="2" s="1"/>
  <c r="AC316" i="2"/>
  <c r="AO316" i="2" s="1"/>
  <c r="AX316" i="2" l="1"/>
  <c r="C316" i="2" s="1"/>
  <c r="AL316" i="2"/>
  <c r="AZ316" i="2" l="1"/>
  <c r="E316" i="2" s="1"/>
  <c r="Q316" i="2" s="1"/>
  <c r="BA316" i="2"/>
  <c r="F316" i="2" s="1"/>
  <c r="R316" i="2" s="1"/>
  <c r="AC317" i="2" l="1"/>
  <c r="AO317" i="2" s="1"/>
  <c r="A317" i="2"/>
  <c r="B317" i="2" s="1"/>
  <c r="AB317" i="2"/>
  <c r="P316" i="2"/>
  <c r="AN317" i="2"/>
  <c r="AL317" i="2" l="1"/>
  <c r="AX317" i="2"/>
  <c r="C317" i="2" s="1"/>
  <c r="AZ317" i="2" l="1"/>
  <c r="E317" i="2" s="1"/>
  <c r="Q317" i="2" s="1"/>
  <c r="BA317" i="2" l="1"/>
  <c r="F317" i="2" s="1"/>
  <c r="R317" i="2" s="1"/>
  <c r="A318" i="2" s="1"/>
  <c r="B318" i="2" s="1"/>
  <c r="AB318" i="2"/>
  <c r="AN318" i="2" s="1"/>
  <c r="P317" i="2" l="1"/>
  <c r="AC318" i="2"/>
  <c r="AO318" i="2" s="1"/>
  <c r="AX318" i="2" l="1"/>
  <c r="C318" i="2" s="1"/>
  <c r="AL318" i="2"/>
  <c r="AZ318" i="2" l="1"/>
  <c r="E318" i="2" s="1"/>
  <c r="Q318" i="2" s="1"/>
  <c r="BA318" i="2" l="1"/>
  <c r="F318" i="2" s="1"/>
  <c r="R318" i="2" s="1"/>
  <c r="A319" i="2" s="1"/>
  <c r="B319" i="2" s="1"/>
  <c r="AB319" i="2"/>
  <c r="AN319" i="2"/>
  <c r="P318" i="2" l="1"/>
  <c r="AC319" i="2"/>
  <c r="AL319" i="2" s="1"/>
  <c r="AO319" i="2" l="1"/>
  <c r="AX319" i="2" l="1"/>
  <c r="C319" i="2" s="1"/>
  <c r="AZ319" i="2" l="1"/>
  <c r="E319" i="2" s="1"/>
  <c r="Q319" i="2" s="1"/>
  <c r="BA319" i="2" l="1"/>
  <c r="F319" i="2" s="1"/>
  <c r="R319" i="2" s="1"/>
  <c r="A320" i="2" s="1"/>
  <c r="AB320" i="2"/>
  <c r="AN320" i="2"/>
  <c r="P319" i="2" l="1"/>
  <c r="B320" i="2"/>
  <c r="AC320" i="2"/>
  <c r="AO320" i="2" s="1"/>
  <c r="AX320" i="2" l="1"/>
  <c r="C320" i="2" s="1"/>
  <c r="AL320" i="2"/>
  <c r="AZ320" i="2" l="1"/>
  <c r="E320" i="2" s="1"/>
  <c r="Q320" i="2" s="1"/>
  <c r="BA320" i="2" l="1"/>
  <c r="F320" i="2" s="1"/>
  <c r="R320" i="2" s="1"/>
  <c r="A321" i="2" s="1"/>
  <c r="B321" i="2" s="1"/>
  <c r="AB321" i="2"/>
  <c r="AN321" i="2" s="1"/>
  <c r="P320" i="2" l="1"/>
  <c r="AC321" i="2"/>
  <c r="AL321" i="2" s="1"/>
  <c r="AO321" i="2" l="1"/>
  <c r="AX321" i="2" s="1"/>
  <c r="C321" i="2" s="1"/>
  <c r="AZ321" i="2" l="1"/>
  <c r="E321" i="2" s="1"/>
  <c r="Q321" i="2" s="1"/>
  <c r="BA321" i="2" l="1"/>
  <c r="F321" i="2" s="1"/>
  <c r="R321" i="2" s="1"/>
  <c r="A322" i="2" s="1"/>
  <c r="B322" i="2" s="1"/>
  <c r="AB322" i="2"/>
  <c r="AN322" i="2"/>
  <c r="P321" i="2" l="1"/>
  <c r="AC322" i="2"/>
  <c r="AL322" i="2" s="1"/>
  <c r="AO322" i="2" l="1"/>
  <c r="AX322" i="2" s="1"/>
  <c r="C322" i="2" s="1"/>
  <c r="AZ322" i="2" l="1"/>
  <c r="E322" i="2" s="1"/>
  <c r="Q322" i="2" s="1"/>
  <c r="BA322" i="2" l="1"/>
  <c r="F322" i="2" s="1"/>
  <c r="R322" i="2" s="1"/>
  <c r="P322" i="2" s="1"/>
  <c r="AB323" i="2"/>
  <c r="AN323" i="2"/>
  <c r="A323" i="2" l="1"/>
  <c r="B323" i="2" s="1"/>
  <c r="AC323" i="2"/>
  <c r="AL323" i="2" s="1"/>
  <c r="AO323" i="2" l="1"/>
  <c r="AX323" i="2" s="1"/>
  <c r="C323" i="2" s="1"/>
  <c r="AZ323" i="2" l="1"/>
  <c r="E323" i="2" s="1"/>
  <c r="Q323" i="2" s="1"/>
  <c r="BA323" i="2" l="1"/>
  <c r="F323" i="2" s="1"/>
  <c r="R323" i="2" s="1"/>
  <c r="A324" i="2" s="1"/>
  <c r="AB324" i="2"/>
  <c r="AN324" i="2" s="1"/>
  <c r="B324" i="2" l="1"/>
  <c r="P323" i="2"/>
  <c r="AC324" i="2"/>
  <c r="AL324" i="2" s="1"/>
  <c r="AO324" i="2" l="1"/>
  <c r="AX324" i="2" s="1"/>
  <c r="C324" i="2" s="1"/>
  <c r="AZ324" i="2" l="1"/>
  <c r="E324" i="2" s="1"/>
  <c r="Q324" i="2" s="1"/>
  <c r="BA324" i="2" l="1"/>
  <c r="F324" i="2" s="1"/>
  <c r="R324" i="2" s="1"/>
  <c r="AC325" i="2" s="1"/>
  <c r="AB325" i="2"/>
  <c r="A325" i="2" l="1"/>
  <c r="B325" i="2" s="1"/>
  <c r="P324" i="2"/>
  <c r="AO325" i="2"/>
  <c r="AL325" i="2"/>
  <c r="AN325" i="2"/>
  <c r="AX325" i="2" l="1"/>
  <c r="C325" i="2"/>
  <c r="AZ325" i="2"/>
  <c r="E325" i="2" s="1"/>
  <c r="Q325" i="2" s="1"/>
  <c r="BA325" i="2" l="1"/>
  <c r="F325" i="2" s="1"/>
  <c r="R325" i="2" s="1"/>
  <c r="A326" i="2" s="1"/>
  <c r="AB326" i="2"/>
  <c r="AN326" i="2"/>
  <c r="P325" i="2" l="1"/>
  <c r="B326" i="2"/>
  <c r="AC326" i="2"/>
  <c r="AO326" i="2" s="1"/>
  <c r="AX326" i="2" s="1"/>
  <c r="C326" i="2" s="1"/>
  <c r="AZ326" i="2" l="1"/>
  <c r="E326" i="2" s="1"/>
  <c r="Q326" i="2" s="1"/>
  <c r="AL326" i="2"/>
  <c r="BA326" i="2" l="1"/>
  <c r="F326" i="2" s="1"/>
  <c r="R326" i="2" s="1"/>
  <c r="A327" i="2" s="1"/>
  <c r="B327" i="2" s="1"/>
  <c r="AB327" i="2"/>
  <c r="AN327" i="2"/>
  <c r="P326" i="2" l="1"/>
  <c r="AC327" i="2"/>
  <c r="AL327" i="2" s="1"/>
  <c r="AO327" i="2" l="1"/>
  <c r="AX327" i="2" l="1"/>
  <c r="C327" i="2" s="1"/>
  <c r="AZ327" i="2" l="1"/>
  <c r="E327" i="2" s="1"/>
  <c r="BA327" i="2" l="1"/>
  <c r="F327" i="2" s="1"/>
  <c r="R327" i="2" s="1"/>
  <c r="Q327" i="2"/>
  <c r="AB328" i="2" l="1"/>
  <c r="A328" i="2"/>
  <c r="B328" i="2" s="1"/>
  <c r="P327" i="2"/>
  <c r="AN328" i="2"/>
  <c r="AC328" i="2"/>
  <c r="AO328" i="2" s="1"/>
  <c r="AX328" i="2" l="1"/>
  <c r="C328" i="2" s="1"/>
  <c r="AL328" i="2"/>
  <c r="AZ328" i="2" l="1"/>
  <c r="E328" i="2" s="1"/>
  <c r="BA328" i="2"/>
  <c r="F328" i="2" s="1"/>
  <c r="R328" i="2" s="1"/>
  <c r="AC329" i="2" l="1"/>
  <c r="AO329" i="2" s="1"/>
  <c r="Q328" i="2"/>
  <c r="A329" i="2" l="1"/>
  <c r="B329" i="2" s="1"/>
  <c r="AB329" i="2"/>
  <c r="AL329" i="2" s="1"/>
  <c r="P328" i="2"/>
  <c r="AN329" i="2"/>
  <c r="AX329" i="2" s="1"/>
  <c r="C329" i="2" l="1"/>
  <c r="AZ329" i="2"/>
  <c r="E329" i="2" s="1"/>
  <c r="BA329" i="2" l="1"/>
  <c r="F329" i="2" s="1"/>
  <c r="R329" i="2" s="1"/>
  <c r="Q329" i="2"/>
  <c r="AB330" i="2" l="1"/>
  <c r="A330" i="2"/>
  <c r="B330" i="2" s="1"/>
  <c r="P329" i="2"/>
  <c r="AN330" i="2"/>
  <c r="AC330" i="2"/>
  <c r="AO330" i="2" s="1"/>
  <c r="AX330" i="2" l="1"/>
  <c r="C330" i="2" s="1"/>
  <c r="AL330" i="2"/>
  <c r="AZ330" i="2" l="1"/>
  <c r="E330" i="2" s="1"/>
  <c r="BA330" i="2" l="1"/>
  <c r="F330" i="2" s="1"/>
  <c r="R330" i="2" s="1"/>
  <c r="Q330" i="2"/>
  <c r="AB331" i="2" l="1"/>
  <c r="A331" i="2"/>
  <c r="B331" i="2" s="1"/>
  <c r="P330" i="2"/>
  <c r="AN331" i="2"/>
  <c r="AC331" i="2"/>
  <c r="AO331" i="2" s="1"/>
  <c r="AX331" i="2" l="1"/>
  <c r="C331" i="2" s="1"/>
  <c r="AL331" i="2"/>
  <c r="AZ331" i="2" l="1"/>
  <c r="E331" i="2" s="1"/>
  <c r="BA331" i="2" l="1"/>
  <c r="F331" i="2" s="1"/>
  <c r="R331" i="2" s="1"/>
  <c r="Q331" i="2"/>
  <c r="A332" i="2" l="1"/>
  <c r="B332" i="2" s="1"/>
  <c r="P331" i="2"/>
  <c r="AB332" i="2"/>
  <c r="AN332" i="2"/>
  <c r="AC332" i="2"/>
  <c r="AO332" i="2" s="1"/>
  <c r="AX332" i="2" l="1"/>
  <c r="C332" i="2" s="1"/>
  <c r="AL332" i="2"/>
  <c r="AZ332" i="2" l="1"/>
  <c r="E332" i="2" s="1"/>
  <c r="Q332" i="2" s="1"/>
  <c r="BA332" i="2" l="1"/>
  <c r="F332" i="2" s="1"/>
  <c r="R332" i="2" s="1"/>
  <c r="A333" i="2" s="1"/>
  <c r="AB333" i="2"/>
  <c r="AN333" i="2"/>
  <c r="P332" i="2" l="1"/>
  <c r="B333" i="2"/>
  <c r="AC333" i="2"/>
  <c r="AL333" i="2" s="1"/>
  <c r="AO333" i="2" l="1"/>
  <c r="AX333" i="2" l="1"/>
  <c r="C333" i="2" s="1"/>
  <c r="AZ333" i="2" l="1"/>
  <c r="E333" i="2" s="1"/>
  <c r="Q333" i="2" s="1"/>
  <c r="BA333" i="2"/>
  <c r="F333" i="2" s="1"/>
  <c r="R333" i="2" s="1"/>
  <c r="AC334" i="2" l="1"/>
  <c r="AO334" i="2" s="1"/>
  <c r="AB334" i="2"/>
  <c r="P333" i="2"/>
  <c r="AN334" i="2"/>
  <c r="A334" i="2"/>
  <c r="AL334" i="2" l="1"/>
  <c r="AX334" i="2"/>
  <c r="B334" i="2"/>
  <c r="C334" i="2"/>
  <c r="AZ334" i="2" l="1"/>
  <c r="E334" i="2" s="1"/>
  <c r="Q334" i="2" s="1"/>
  <c r="BA334" i="2" l="1"/>
  <c r="F334" i="2" s="1"/>
  <c r="R334" i="2" s="1"/>
  <c r="AC335" i="2" s="1"/>
  <c r="AB335" i="2"/>
  <c r="AN335" i="2"/>
  <c r="P334" i="2" l="1"/>
  <c r="A335" i="2"/>
  <c r="B335" i="2" s="1"/>
  <c r="AL335" i="2"/>
  <c r="AO335" i="2"/>
  <c r="AX335" i="2" s="1"/>
  <c r="C335" i="2" l="1"/>
  <c r="AZ335" i="2"/>
  <c r="E335" i="2" s="1"/>
  <c r="Q335" i="2" s="1"/>
  <c r="BA335" i="2"/>
  <c r="F335" i="2" s="1"/>
  <c r="R335" i="2" s="1"/>
  <c r="AC336" i="2" l="1"/>
  <c r="AO336" i="2" s="1"/>
  <c r="AB336" i="2"/>
  <c r="P335" i="2"/>
  <c r="AN336" i="2"/>
  <c r="A336" i="2"/>
  <c r="B336" i="2" s="1"/>
  <c r="AL336" i="2" l="1"/>
  <c r="AX336" i="2"/>
  <c r="C336" i="2" s="1"/>
  <c r="AZ336" i="2" l="1"/>
  <c r="E336" i="2" s="1"/>
  <c r="Q336" i="2" s="1"/>
  <c r="BA336" i="2" l="1"/>
  <c r="F336" i="2" s="1"/>
  <c r="R336" i="2" s="1"/>
  <c r="A337" i="2" s="1"/>
  <c r="B337" i="2" s="1"/>
  <c r="AB337" i="2"/>
  <c r="AN337" i="2"/>
  <c r="P336" i="2" l="1"/>
  <c r="AC337" i="2"/>
  <c r="AL337" i="2" s="1"/>
  <c r="AO337" i="2" l="1"/>
  <c r="AX337" i="2" l="1"/>
  <c r="C337" i="2" s="1"/>
  <c r="AZ337" i="2" l="1"/>
  <c r="E337" i="2" s="1"/>
  <c r="Q337" i="2" s="1"/>
  <c r="BA337" i="2" l="1"/>
  <c r="F337" i="2" s="1"/>
  <c r="R337" i="2" s="1"/>
  <c r="P337" i="2" s="1"/>
  <c r="AB338" i="2"/>
  <c r="AN338" i="2" l="1"/>
  <c r="A338" i="2"/>
  <c r="B338" i="2" s="1"/>
  <c r="AC338" i="2"/>
  <c r="AL338" i="2" s="1"/>
  <c r="AO338" i="2" l="1"/>
  <c r="AX338" i="2" s="1"/>
  <c r="C338" i="2" s="1"/>
  <c r="AZ338" i="2" l="1"/>
  <c r="E338" i="2" s="1"/>
  <c r="Q338" i="2" s="1"/>
  <c r="BA338" i="2" l="1"/>
  <c r="F338" i="2" s="1"/>
  <c r="R338" i="2" s="1"/>
  <c r="A339" i="2" s="1"/>
  <c r="AB339" i="2"/>
  <c r="AN339" i="2" s="1"/>
  <c r="P338" i="2" l="1"/>
  <c r="B339" i="2"/>
  <c r="AC339" i="2"/>
  <c r="AO339" i="2" s="1"/>
  <c r="AX339" i="2" s="1"/>
  <c r="C339" i="2" s="1"/>
  <c r="AZ339" i="2" l="1"/>
  <c r="E339" i="2" s="1"/>
  <c r="Q339" i="2" s="1"/>
  <c r="AL339" i="2"/>
  <c r="BA339" i="2" l="1"/>
  <c r="F339" i="2" s="1"/>
  <c r="R339" i="2" s="1"/>
  <c r="A340" i="2" s="1"/>
  <c r="B340" i="2" s="1"/>
  <c r="AB340" i="2"/>
  <c r="AN340" i="2"/>
  <c r="P339" i="2" l="1"/>
  <c r="AC340" i="2"/>
  <c r="AO340" i="2" s="1"/>
  <c r="AX340" i="2" l="1"/>
  <c r="C340" i="2" s="1"/>
  <c r="AL340" i="2"/>
  <c r="AZ340" i="2" l="1"/>
  <c r="E340" i="2" s="1"/>
  <c r="Q340" i="2" s="1"/>
  <c r="BA340" i="2" l="1"/>
  <c r="F340" i="2" s="1"/>
  <c r="R340" i="2" s="1"/>
  <c r="P340" i="2" s="1"/>
  <c r="AB341" i="2"/>
  <c r="AN341" i="2" s="1"/>
  <c r="A341" i="2" l="1"/>
  <c r="B341" i="2" s="1"/>
  <c r="AC341" i="2"/>
  <c r="AL341" i="2" s="1"/>
  <c r="AO341" i="2" l="1"/>
  <c r="AX341" i="2" l="1"/>
  <c r="C341" i="2" s="1"/>
  <c r="AZ341" i="2" l="1"/>
  <c r="E341" i="2" s="1"/>
  <c r="Q341" i="2" s="1"/>
  <c r="BA341" i="2" l="1"/>
  <c r="F341" i="2" s="1"/>
  <c r="R341" i="2" s="1"/>
  <c r="P341" i="2" s="1"/>
  <c r="AB342" i="2"/>
  <c r="AN342" i="2"/>
  <c r="A342" i="2" l="1"/>
  <c r="B342" i="2" s="1"/>
  <c r="AC342" i="2"/>
  <c r="AL342" i="2" s="1"/>
  <c r="AO342" i="2" l="1"/>
  <c r="AX342" i="2" l="1"/>
  <c r="C342" i="2" s="1"/>
  <c r="AZ342" i="2" l="1"/>
  <c r="E342" i="2" s="1"/>
  <c r="Q342" i="2" s="1"/>
  <c r="BA342" i="2" l="1"/>
  <c r="F342" i="2" s="1"/>
  <c r="R342" i="2" s="1"/>
  <c r="A343" i="2" s="1"/>
  <c r="B343" i="2" s="1"/>
  <c r="AB343" i="2"/>
  <c r="AN343" i="2" s="1"/>
  <c r="P342" i="2" l="1"/>
  <c r="AC343" i="2"/>
  <c r="AL343" i="2" s="1"/>
  <c r="AO343" i="2" l="1"/>
  <c r="AX343" i="2" s="1"/>
  <c r="C343" i="2" s="1"/>
  <c r="AZ343" i="2" l="1"/>
  <c r="E343" i="2" s="1"/>
  <c r="Q343" i="2" s="1"/>
  <c r="BA343" i="2" l="1"/>
  <c r="F343" i="2" s="1"/>
  <c r="R343" i="2" s="1"/>
  <c r="A344" i="2" s="1"/>
  <c r="B344" i="2" s="1"/>
  <c r="AB344" i="2"/>
  <c r="AN344" i="2"/>
  <c r="P343" i="2" l="1"/>
  <c r="AC344" i="2"/>
  <c r="AL344" i="2" s="1"/>
  <c r="AO344" i="2" l="1"/>
  <c r="AX344" i="2" s="1"/>
  <c r="C344" i="2" s="1"/>
  <c r="AZ344" i="2" l="1"/>
  <c r="E344" i="2" s="1"/>
  <c r="Q344" i="2" s="1"/>
  <c r="BA344" i="2" l="1"/>
  <c r="F344" i="2" s="1"/>
  <c r="R344" i="2" s="1"/>
  <c r="A345" i="2" s="1"/>
  <c r="B345" i="2" s="1"/>
  <c r="AB345" i="2"/>
  <c r="AN345" i="2"/>
  <c r="P344" i="2" l="1"/>
  <c r="AC345" i="2"/>
  <c r="AL345" i="2" s="1"/>
  <c r="AO345" i="2"/>
  <c r="AX345" i="2" l="1"/>
  <c r="C345" i="2" s="1"/>
  <c r="AZ345" i="2" l="1"/>
  <c r="E345" i="2" s="1"/>
  <c r="Q345" i="2" s="1"/>
  <c r="BA345" i="2" l="1"/>
  <c r="F345" i="2" s="1"/>
  <c r="R345" i="2" s="1"/>
  <c r="P345" i="2" s="1"/>
  <c r="AB346" i="2"/>
  <c r="AN346" i="2"/>
  <c r="A346" i="2" l="1"/>
  <c r="B346" i="2" s="1"/>
  <c r="AC346" i="2"/>
  <c r="AL346" i="2" s="1"/>
  <c r="AO346" i="2" l="1"/>
  <c r="AX346" i="2" l="1"/>
  <c r="C346" i="2" s="1"/>
  <c r="AZ346" i="2" l="1"/>
  <c r="E346" i="2" s="1"/>
  <c r="Q346" i="2" s="1"/>
  <c r="BA346" i="2"/>
  <c r="F346" i="2" s="1"/>
  <c r="R346" i="2" s="1"/>
  <c r="AC347" i="2" l="1"/>
  <c r="AO347" i="2" s="1"/>
  <c r="AB347" i="2"/>
  <c r="P346" i="2"/>
  <c r="A347" i="2"/>
  <c r="B347" i="2" s="1"/>
  <c r="AN347" i="2"/>
  <c r="AL347" i="2" l="1"/>
  <c r="AX347" i="2"/>
  <c r="C347" i="2" s="1"/>
  <c r="AZ347" i="2" s="1"/>
  <c r="E347" i="2" s="1"/>
  <c r="Q347" i="2" s="1"/>
  <c r="AB348" i="2" s="1"/>
  <c r="BA347" i="2" l="1"/>
  <c r="F347" i="2" s="1"/>
  <c r="R347" i="2" s="1"/>
  <c r="P347" i="2" s="1"/>
  <c r="AN348" i="2"/>
  <c r="A348" i="2" l="1"/>
  <c r="B348" i="2" s="1"/>
  <c r="AC348" i="2"/>
  <c r="AO348" i="2" l="1"/>
  <c r="AX348" i="2" s="1"/>
  <c r="C348" i="2" s="1"/>
  <c r="AZ348" i="2" s="1"/>
  <c r="E348" i="2" s="1"/>
  <c r="Q348" i="2" s="1"/>
  <c r="AL348" i="2"/>
  <c r="BA348" i="2" l="1"/>
  <c r="F348" i="2" s="1"/>
  <c r="R348" i="2" s="1"/>
  <c r="AC349" i="2" s="1"/>
  <c r="AB349" i="2"/>
  <c r="A349" i="2" l="1"/>
  <c r="B349" i="2" s="1"/>
  <c r="AL349" i="2"/>
  <c r="P348" i="2"/>
  <c r="AO349" i="2"/>
  <c r="AN349" i="2"/>
  <c r="AX349" i="2" l="1"/>
  <c r="C349" i="2"/>
  <c r="AZ349" i="2"/>
  <c r="E349" i="2" s="1"/>
  <c r="Q349" i="2" s="1"/>
  <c r="BA349" i="2"/>
  <c r="F349" i="2" s="1"/>
  <c r="R349" i="2" s="1"/>
  <c r="AC350" i="2" l="1"/>
  <c r="AO350" i="2" s="1"/>
  <c r="A350" i="2"/>
  <c r="B350" i="2" s="1"/>
  <c r="AB350" i="2"/>
  <c r="P349" i="2"/>
  <c r="AN350" i="2"/>
  <c r="AL350" i="2" l="1"/>
  <c r="AX350" i="2"/>
  <c r="C350" i="2" s="1"/>
  <c r="AZ350" i="2" s="1"/>
  <c r="E350" i="2" s="1"/>
  <c r="Q350" i="2" s="1"/>
  <c r="AB351" i="2" s="1"/>
  <c r="BA350" i="2" l="1"/>
  <c r="F350" i="2" s="1"/>
  <c r="R350" i="2" s="1"/>
  <c r="AC351" i="2" s="1"/>
  <c r="AN351" i="2"/>
  <c r="P350" i="2" l="1"/>
  <c r="A351" i="2"/>
  <c r="B351" i="2" s="1"/>
  <c r="AO351" i="2"/>
  <c r="AX351" i="2" s="1"/>
  <c r="AL351" i="2"/>
  <c r="C351" i="2" l="1"/>
  <c r="AZ351" i="2" s="1"/>
  <c r="E351" i="2" s="1"/>
  <c r="Q351" i="2" s="1"/>
  <c r="AB352" i="2" s="1"/>
  <c r="BA351" i="2"/>
  <c r="F351" i="2" s="1"/>
  <c r="R351" i="2" s="1"/>
  <c r="AN352" i="2" l="1"/>
  <c r="A352" i="2"/>
  <c r="B352" i="2" s="1"/>
  <c r="AC352" i="2"/>
  <c r="P351" i="2"/>
  <c r="AO352" i="2" l="1"/>
  <c r="AX352" i="2" s="1"/>
  <c r="C352" i="2" s="1"/>
  <c r="AL352" i="2"/>
  <c r="AZ352" i="2" l="1"/>
  <c r="E352" i="2" s="1"/>
  <c r="Q352" i="2" s="1"/>
  <c r="BA352" i="2" l="1"/>
  <c r="F352" i="2" s="1"/>
  <c r="R352" i="2" s="1"/>
  <c r="AC353" i="2" s="1"/>
  <c r="AO353" i="2" s="1"/>
  <c r="AB353" i="2"/>
  <c r="A353" i="2" l="1"/>
  <c r="B353" i="2" s="1"/>
  <c r="AL353" i="2"/>
  <c r="P352" i="2"/>
  <c r="AN353" i="2"/>
  <c r="AX353" i="2" s="1"/>
  <c r="C353" i="2" l="1"/>
  <c r="AZ353" i="2"/>
  <c r="E353" i="2" s="1"/>
  <c r="Q353" i="2" s="1"/>
  <c r="AB354" i="2" l="1"/>
  <c r="BA353" i="2"/>
  <c r="F353" i="2" s="1"/>
  <c r="R353" i="2" s="1"/>
  <c r="AN354" i="2" l="1"/>
  <c r="AC354" i="2"/>
  <c r="AO354" i="2" s="1"/>
  <c r="A354" i="2"/>
  <c r="B354" i="2" s="1"/>
  <c r="P353" i="2"/>
  <c r="AX354" i="2" l="1"/>
  <c r="C354" i="2" s="1"/>
  <c r="AL354" i="2"/>
  <c r="AZ354" i="2" l="1"/>
  <c r="E354" i="2" s="1"/>
  <c r="Q354" i="2" s="1"/>
  <c r="AB355" i="2" l="1"/>
  <c r="AN355" i="2"/>
  <c r="BA354" i="2"/>
  <c r="F354" i="2" s="1"/>
  <c r="R354" i="2" s="1"/>
  <c r="AC355" i="2" s="1"/>
  <c r="AO355" i="2" s="1"/>
  <c r="AX355" i="2" l="1"/>
  <c r="P354" i="2"/>
  <c r="AL355" i="2"/>
  <c r="A355" i="2"/>
  <c r="B355" i="2" s="1"/>
  <c r="C355" i="2" l="1"/>
  <c r="AZ355" i="2" l="1"/>
  <c r="E355" i="2" s="1"/>
  <c r="Q355" i="2" s="1"/>
  <c r="BA355" i="2"/>
  <c r="F355" i="2" s="1"/>
  <c r="R355" i="2" s="1"/>
  <c r="P355" i="2" l="1"/>
  <c r="AC356" i="2"/>
  <c r="AO356" i="2" s="1"/>
  <c r="AB356" i="2"/>
  <c r="A356" i="2"/>
  <c r="B356" i="2" s="1"/>
  <c r="AN356" i="2" l="1"/>
  <c r="AL356" i="2"/>
  <c r="AX356" i="2" l="1"/>
  <c r="C356" i="2" s="1"/>
  <c r="AZ356" i="2" s="1"/>
  <c r="E356" i="2" s="1"/>
  <c r="Q356" i="2" s="1"/>
  <c r="AB357" i="2" l="1"/>
  <c r="AN357" i="2" s="1"/>
  <c r="BA356" i="2"/>
  <c r="F356" i="2" s="1"/>
  <c r="R356" i="2" s="1"/>
  <c r="P356" i="2" l="1"/>
  <c r="AC357" i="2"/>
  <c r="A357" i="2"/>
  <c r="B357" i="2" s="1"/>
  <c r="AO357" i="2" l="1"/>
  <c r="AX357" i="2" s="1"/>
  <c r="C357" i="2" s="1"/>
  <c r="AZ357" i="2" s="1"/>
  <c r="E357" i="2" s="1"/>
  <c r="Q357" i="2" s="1"/>
  <c r="AL357" i="2"/>
  <c r="AB358" i="2" l="1"/>
  <c r="AN358" i="2" s="1"/>
  <c r="BA357" i="2"/>
  <c r="F357" i="2" s="1"/>
  <c r="R357" i="2" s="1"/>
  <c r="P357" i="2" s="1"/>
  <c r="AC358" i="2" l="1"/>
  <c r="AL358" i="2" s="1"/>
  <c r="A358" i="2"/>
  <c r="B358" i="2" s="1"/>
  <c r="AO358" i="2"/>
  <c r="AX358" i="2" l="1"/>
  <c r="C358" i="2" s="1"/>
  <c r="AZ358" i="2" l="1"/>
  <c r="E358" i="2" s="1"/>
  <c r="Q358" i="2" s="1"/>
  <c r="BA358" i="2" l="1"/>
  <c r="F358" i="2" s="1"/>
  <c r="R358" i="2" s="1"/>
  <c r="P358" i="2" s="1"/>
  <c r="AB359" i="2"/>
  <c r="AN359" i="2"/>
  <c r="A359" i="2" l="1"/>
  <c r="B359" i="2" s="1"/>
  <c r="AC359" i="2"/>
  <c r="AO359" i="2" s="1"/>
  <c r="AX359" i="2" l="1"/>
  <c r="C359" i="2" s="1"/>
  <c r="AL359" i="2"/>
  <c r="AZ359" i="2" l="1"/>
  <c r="E359" i="2" s="1"/>
  <c r="Q359" i="2" s="1"/>
  <c r="BA359" i="2" l="1"/>
  <c r="F359" i="2" s="1"/>
  <c r="R359" i="2" s="1"/>
  <c r="A360" i="2" s="1"/>
  <c r="B360" i="2" s="1"/>
  <c r="AB360" i="2"/>
  <c r="AN360" i="2"/>
  <c r="P359" i="2" l="1"/>
  <c r="AC360" i="2"/>
  <c r="AO360" i="2" s="1"/>
  <c r="AX360" i="2" l="1"/>
  <c r="C360" i="2" s="1"/>
  <c r="AL360" i="2"/>
  <c r="AZ360" i="2" l="1"/>
  <c r="E360" i="2" s="1"/>
  <c r="Q360" i="2" s="1"/>
  <c r="BA360" i="2" l="1"/>
  <c r="F360" i="2" s="1"/>
  <c r="R360" i="2" s="1"/>
  <c r="A361" i="2" s="1"/>
  <c r="B361" i="2" s="1"/>
  <c r="AB361" i="2"/>
  <c r="AN361" i="2"/>
  <c r="P360" i="2" l="1"/>
  <c r="AC361" i="2"/>
  <c r="AL361" i="2" s="1"/>
  <c r="AO361" i="2" l="1"/>
  <c r="AX361" i="2" l="1"/>
  <c r="C361" i="2" s="1"/>
  <c r="AZ361" i="2" l="1"/>
  <c r="E361" i="2" s="1"/>
  <c r="Q361" i="2" s="1"/>
  <c r="BA361" i="2" l="1"/>
  <c r="F361" i="2" s="1"/>
  <c r="R361" i="2" s="1"/>
  <c r="A362" i="2" s="1"/>
  <c r="B362" i="2" s="1"/>
  <c r="AB362" i="2"/>
  <c r="AN362" i="2" s="1"/>
  <c r="P361" i="2" l="1"/>
  <c r="AC362" i="2"/>
  <c r="AL362" i="2" s="1"/>
  <c r="AO362" i="2" l="1"/>
  <c r="AX362" i="2" l="1"/>
  <c r="C362" i="2" s="1"/>
  <c r="AZ362" i="2" l="1"/>
  <c r="E362" i="2" s="1"/>
  <c r="Q362" i="2" s="1"/>
  <c r="BA362" i="2" l="1"/>
  <c r="F362" i="2" s="1"/>
  <c r="R362" i="2" s="1"/>
  <c r="A363" i="2" s="1"/>
  <c r="B363" i="2" s="1"/>
  <c r="AB363" i="2"/>
  <c r="AN363" i="2"/>
  <c r="P362" i="2" l="1"/>
  <c r="AC363" i="2"/>
  <c r="AO363" i="2" s="1"/>
  <c r="AX363" i="2" l="1"/>
  <c r="C363" i="2" s="1"/>
  <c r="AL363" i="2"/>
  <c r="AZ363" i="2" l="1"/>
  <c r="E363" i="2" s="1"/>
  <c r="Q363" i="2" s="1"/>
  <c r="BA363" i="2"/>
  <c r="F363" i="2" s="1"/>
  <c r="R363" i="2" s="1"/>
  <c r="AC364" i="2" l="1"/>
  <c r="AO364" i="2" s="1"/>
  <c r="AB364" i="2"/>
  <c r="A364" i="2"/>
  <c r="B364" i="2" s="1"/>
  <c r="P363" i="2"/>
  <c r="AN364" i="2"/>
  <c r="AL364" i="2" l="1"/>
  <c r="AX364" i="2"/>
  <c r="C364" i="2" s="1"/>
  <c r="AZ364" i="2" l="1"/>
  <c r="E364" i="2" s="1"/>
  <c r="Q364" i="2" s="1"/>
  <c r="BA364" i="2" l="1"/>
  <c r="F364" i="2" s="1"/>
  <c r="R364" i="2" s="1"/>
  <c r="A365" i="2" s="1"/>
  <c r="B365" i="2" s="1"/>
  <c r="AB365" i="2"/>
  <c r="P364" i="2" l="1"/>
  <c r="AN365" i="2"/>
  <c r="AC365" i="2"/>
  <c r="AL365" i="2" s="1"/>
  <c r="AO365" i="2" l="1"/>
  <c r="AX365" i="2" s="1"/>
  <c r="C365" i="2" s="1"/>
  <c r="AZ365" i="2" l="1"/>
  <c r="E365" i="2" s="1"/>
  <c r="Q365" i="2" s="1"/>
  <c r="BA365" i="2" l="1"/>
  <c r="F365" i="2" s="1"/>
  <c r="R365" i="2" s="1"/>
  <c r="A366" i="2" s="1"/>
  <c r="B366" i="2" s="1"/>
  <c r="AB366" i="2"/>
  <c r="AN366" i="2"/>
  <c r="P365" i="2" l="1"/>
  <c r="AC366" i="2"/>
  <c r="AL366" i="2" s="1"/>
  <c r="AO366" i="2" l="1"/>
  <c r="AX366" i="2" l="1"/>
  <c r="C366" i="2" s="1"/>
  <c r="AZ366" i="2" l="1"/>
  <c r="E366" i="2" s="1"/>
  <c r="Q366" i="2" s="1"/>
  <c r="BA366" i="2" l="1"/>
  <c r="F366" i="2" s="1"/>
  <c r="R366" i="2" s="1"/>
  <c r="A367" i="2" s="1"/>
  <c r="B367" i="2" s="1"/>
  <c r="AB367" i="2"/>
  <c r="AN367" i="2"/>
  <c r="P366" i="2" l="1"/>
  <c r="AC367" i="2"/>
  <c r="AL367" i="2" s="1"/>
  <c r="AO367" i="2" l="1"/>
  <c r="AX367" i="2" s="1"/>
  <c r="C367" i="2" s="1"/>
  <c r="AZ367" i="2" s="1"/>
  <c r="E367" i="2" s="1"/>
  <c r="Q367" i="2" s="1"/>
  <c r="BA367" i="2" l="1"/>
  <c r="F367" i="2" s="1"/>
  <c r="R367" i="2" s="1"/>
  <c r="AC368" i="2" s="1"/>
  <c r="AO368" i="2" s="1"/>
  <c r="AB368" i="2"/>
  <c r="A368" i="2" l="1"/>
  <c r="B368" i="2" s="1"/>
  <c r="P367" i="2"/>
  <c r="AL368" i="2"/>
  <c r="AN368" i="2"/>
  <c r="AX368" i="2" s="1"/>
  <c r="C368" i="2" l="1"/>
  <c r="AZ368" i="2"/>
  <c r="E368" i="2" s="1"/>
  <c r="Q368" i="2" s="1"/>
  <c r="BA368" i="2" l="1"/>
  <c r="F368" i="2" s="1"/>
  <c r="R368" i="2" s="1"/>
  <c r="P368" i="2" s="1"/>
  <c r="AB369" i="2"/>
  <c r="AN369" i="2"/>
  <c r="A369" i="2" l="1"/>
  <c r="B369" i="2" s="1"/>
  <c r="AC369" i="2"/>
  <c r="AL369" i="2" s="1"/>
  <c r="AO369" i="2" l="1"/>
  <c r="AX369" i="2" l="1"/>
  <c r="C369" i="2" s="1"/>
  <c r="AZ369" i="2" l="1"/>
  <c r="E369" i="2" s="1"/>
  <c r="Q369" i="2" s="1"/>
  <c r="BA369" i="2" l="1"/>
  <c r="F369" i="2" s="1"/>
  <c r="R369" i="2" s="1"/>
  <c r="P369" i="2" s="1"/>
  <c r="AB370" i="2"/>
  <c r="AN370" i="2"/>
  <c r="A370" i="2" l="1"/>
  <c r="B370" i="2" s="1"/>
  <c r="AC370" i="2"/>
  <c r="AL370" i="2" s="1"/>
  <c r="AO370" i="2" l="1"/>
  <c r="AX370" i="2" s="1"/>
  <c r="C370" i="2" s="1"/>
  <c r="AZ370" i="2" l="1"/>
  <c r="E370" i="2" s="1"/>
  <c r="Q370" i="2" s="1"/>
  <c r="BA370" i="2" l="1"/>
  <c r="F370" i="2" s="1"/>
  <c r="R370" i="2" s="1"/>
  <c r="P370" i="2" s="1"/>
  <c r="AB371" i="2"/>
  <c r="AN371" i="2"/>
  <c r="A371" i="2" l="1"/>
  <c r="B371" i="2" s="1"/>
  <c r="AC371" i="2"/>
  <c r="AO371" i="2" l="1"/>
  <c r="AL371" i="2"/>
  <c r="AX371" i="2" l="1"/>
  <c r="C371" i="2" s="1"/>
  <c r="AZ371" i="2" l="1"/>
  <c r="E371" i="2" s="1"/>
  <c r="Q371" i="2" s="1"/>
  <c r="BA371" i="2" l="1"/>
  <c r="F371" i="2" s="1"/>
  <c r="R371" i="2" s="1"/>
  <c r="P371" i="2" s="1"/>
  <c r="AB372" i="2"/>
  <c r="AN372" i="2"/>
  <c r="A372" i="2" l="1"/>
  <c r="B372" i="2" s="1"/>
  <c r="AC372" i="2"/>
  <c r="AL372" i="2" s="1"/>
  <c r="AO372" i="2" l="1"/>
  <c r="AX372" i="2" s="1"/>
  <c r="C372" i="2" s="1"/>
  <c r="AZ372" i="2" l="1"/>
  <c r="E372" i="2" s="1"/>
  <c r="Q372" i="2" s="1"/>
  <c r="BA372" i="2" l="1"/>
  <c r="F372" i="2" s="1"/>
  <c r="R372" i="2" s="1"/>
  <c r="A373" i="2" s="1"/>
  <c r="B373" i="2" s="1"/>
  <c r="AB373" i="2"/>
  <c r="AN373" i="2"/>
  <c r="P372" i="2" l="1"/>
  <c r="AC373" i="2"/>
  <c r="AO373" i="2" s="1"/>
  <c r="AX373" i="2" s="1"/>
  <c r="C373" i="2" s="1"/>
  <c r="AZ373" i="2" l="1"/>
  <c r="E373" i="2" s="1"/>
  <c r="Q373" i="2" s="1"/>
  <c r="BA373" i="2"/>
  <c r="F373" i="2" s="1"/>
  <c r="R373" i="2" s="1"/>
  <c r="AL373" i="2"/>
  <c r="AC374" i="2" l="1"/>
  <c r="AO374" i="2" s="1"/>
  <c r="AB374" i="2"/>
  <c r="P373" i="2"/>
  <c r="A374" i="2"/>
  <c r="AN374" i="2"/>
  <c r="AL374" i="2" l="1"/>
  <c r="B374" i="2"/>
  <c r="AX374" i="2"/>
  <c r="C374" i="2" s="1"/>
  <c r="AZ374" i="2" l="1"/>
  <c r="E374" i="2" s="1"/>
  <c r="Q374" i="2" s="1"/>
  <c r="BA374" i="2"/>
  <c r="F374" i="2" s="1"/>
  <c r="R374" i="2" s="1"/>
  <c r="AC375" i="2" l="1"/>
  <c r="AO375" i="2" s="1"/>
  <c r="AB375" i="2"/>
  <c r="A375" i="2"/>
  <c r="AN375" i="2"/>
  <c r="P374" i="2"/>
  <c r="AL375" i="2" l="1"/>
  <c r="AX375" i="2"/>
  <c r="C375" i="2"/>
  <c r="B375" i="2"/>
  <c r="AZ375" i="2" l="1"/>
  <c r="E375" i="2" s="1"/>
  <c r="Q375" i="2" s="1"/>
  <c r="BA375" i="2" l="1"/>
  <c r="F375" i="2" s="1"/>
  <c r="R375" i="2" s="1"/>
  <c r="P375" i="2" s="1"/>
  <c r="AB376" i="2"/>
  <c r="AN376" i="2"/>
  <c r="A376" i="2" l="1"/>
  <c r="B376" i="2" s="1"/>
  <c r="AC376" i="2"/>
  <c r="AL376" i="2" s="1"/>
  <c r="AO376" i="2"/>
  <c r="AX376" i="2" l="1"/>
  <c r="C376" i="2" s="1"/>
  <c r="AZ376" i="2" l="1"/>
  <c r="E376" i="2" s="1"/>
  <c r="Q376" i="2" s="1"/>
  <c r="BA376" i="2"/>
  <c r="F376" i="2" s="1"/>
  <c r="R376" i="2" s="1"/>
  <c r="AC377" i="2" l="1"/>
  <c r="AO377" i="2"/>
  <c r="AB377" i="2"/>
  <c r="A377" i="2"/>
  <c r="P376" i="2"/>
  <c r="AL377" i="2" l="1"/>
  <c r="AN377" i="2"/>
  <c r="AX377" i="2" s="1"/>
  <c r="C377" i="2" s="1"/>
  <c r="B377" i="2"/>
  <c r="AZ377" i="2" l="1"/>
  <c r="E377" i="2" s="1"/>
  <c r="Q377" i="2" s="1"/>
  <c r="BA377" i="2"/>
  <c r="F377" i="2" s="1"/>
  <c r="R377" i="2" s="1"/>
  <c r="AC378" i="2" l="1"/>
  <c r="AO378" i="2" s="1"/>
  <c r="AB378" i="2"/>
  <c r="P377" i="2"/>
  <c r="AN378" i="2"/>
  <c r="A378" i="2"/>
  <c r="B378" i="2" s="1"/>
  <c r="AL378" i="2" l="1"/>
  <c r="AX378" i="2"/>
  <c r="C378" i="2" s="1"/>
  <c r="AZ378" i="2" l="1"/>
  <c r="E378" i="2" s="1"/>
  <c r="Q378" i="2" s="1"/>
  <c r="BA378" i="2"/>
  <c r="F378" i="2" s="1"/>
  <c r="R378" i="2" s="1"/>
  <c r="AC379" i="2" l="1"/>
  <c r="AO379" i="2"/>
  <c r="AB379" i="2"/>
  <c r="A379" i="2"/>
  <c r="B379" i="2" s="1"/>
  <c r="P378" i="2"/>
  <c r="AN379" i="2"/>
  <c r="AX379" i="2" l="1"/>
  <c r="C379" i="2"/>
  <c r="AZ379" i="2" s="1"/>
  <c r="E379" i="2" s="1"/>
  <c r="Q379" i="2" s="1"/>
  <c r="AB380" i="2" s="1"/>
  <c r="AL379" i="2"/>
  <c r="BA379" i="2"/>
  <c r="F379" i="2" s="1"/>
  <c r="R379" i="2" s="1"/>
  <c r="AN380" i="2" l="1"/>
  <c r="AC380" i="2"/>
  <c r="AO380" i="2" s="1"/>
  <c r="A380" i="2"/>
  <c r="B380" i="2" s="1"/>
  <c r="P379" i="2"/>
  <c r="AL380" i="2" l="1"/>
  <c r="AX380" i="2"/>
  <c r="C380" i="2" s="1"/>
  <c r="AZ380" i="2" l="1"/>
  <c r="E380" i="2" s="1"/>
  <c r="BA380" i="2" l="1"/>
  <c r="F380" i="2" s="1"/>
  <c r="E13" i="2"/>
  <c r="E14" i="2"/>
  <c r="Q380" i="2"/>
  <c r="AZ381" i="2" l="1"/>
  <c r="F14" i="2"/>
  <c r="G26" i="1" s="1" a="1"/>
  <c r="F13" i="2"/>
  <c r="E16" i="2" s="1"/>
  <c r="D36" i="1" s="1"/>
  <c r="F11" i="2" a="1"/>
  <c r="F11" i="2" s="1"/>
  <c r="F12" i="2" s="1"/>
  <c r="R380" i="2"/>
  <c r="BA381" i="2" s="1"/>
  <c r="G29" i="1" l="1"/>
  <c r="G28" i="1"/>
  <c r="G26" i="1"/>
  <c r="G33" i="1"/>
  <c r="G27" i="1"/>
  <c r="G31" i="1"/>
  <c r="G35" i="1"/>
  <c r="G32" i="1"/>
  <c r="G30" i="1"/>
  <c r="G34" i="1"/>
  <c r="D26" i="1" a="1"/>
  <c r="E26" i="1" a="1"/>
  <c r="F26" i="1" a="1"/>
  <c r="P380" i="2"/>
  <c r="F31" i="1" l="1"/>
  <c r="F27" i="1"/>
  <c r="F30" i="1"/>
  <c r="F28" i="1"/>
  <c r="F32" i="1"/>
  <c r="F33" i="1"/>
  <c r="F29" i="1"/>
  <c r="F26" i="1"/>
  <c r="F34" i="1"/>
  <c r="F35" i="1"/>
  <c r="D27" i="1"/>
  <c r="D31" i="1"/>
  <c r="D29" i="1"/>
  <c r="D35" i="1"/>
  <c r="D33" i="1"/>
  <c r="D28" i="1"/>
  <c r="D26" i="1"/>
  <c r="D30" i="1"/>
  <c r="D32" i="1"/>
  <c r="D34" i="1"/>
  <c r="E31" i="1"/>
  <c r="E33" i="1"/>
  <c r="E26" i="1"/>
  <c r="E30" i="1"/>
  <c r="E35" i="1"/>
  <c r="E32" i="1"/>
  <c r="E27" i="1"/>
  <c r="E34" i="1"/>
  <c r="E29" i="1"/>
  <c r="E28" i="1"/>
  <c r="F36" i="1" l="1"/>
</calcChain>
</file>

<file path=xl/sharedStrings.xml><?xml version="1.0" encoding="utf-8"?>
<sst xmlns="http://schemas.openxmlformats.org/spreadsheetml/2006/main" count="156" uniqueCount="124">
  <si>
    <t>Debt Elimination Calculator</t>
  </si>
  <si>
    <t>Strategies</t>
  </si>
  <si>
    <t>Snowball (Lowest Balance First)</t>
  </si>
  <si>
    <t>Balance Date:</t>
  </si>
  <si>
    <t>Avalanche (Highest Interest First)</t>
  </si>
  <si>
    <t>Order Entered In Table</t>
  </si>
  <si>
    <t>CREDITOR INFORMATION TABLE</t>
  </si>
  <si>
    <t>No Snowball</t>
  </si>
  <si>
    <t>Row</t>
  </si>
  <si>
    <t>Creditor</t>
  </si>
  <si>
    <t>Balance</t>
  </si>
  <si>
    <t>Rate</t>
  </si>
  <si>
    <t>Payment</t>
  </si>
  <si>
    <t>Custom</t>
  </si>
  <si>
    <t>Interest-only</t>
  </si>
  <si>
    <t>Custom - Highest First</t>
  </si>
  <si>
    <t>Custom - Lowest First</t>
  </si>
  <si>
    <t>Instructions</t>
  </si>
  <si>
    <t>See The Help Tab Below</t>
  </si>
  <si>
    <t xml:space="preserve">Total: </t>
  </si>
  <si>
    <t xml:space="preserve">Monthly Payment: </t>
  </si>
  <si>
    <t xml:space="preserve">Initial Snowball: </t>
  </si>
  <si>
    <t xml:space="preserve">Strategy: </t>
  </si>
  <si>
    <t xml:space="preserve"> ← Choose a strategy</t>
  </si>
  <si>
    <t>Creditors in Chosen Order</t>
  </si>
  <si>
    <t>Original Balance</t>
  </si>
  <si>
    <t>Interest Paid</t>
  </si>
  <si>
    <t>Months to Pay Off</t>
  </si>
  <si>
    <t>Month Paid Off</t>
  </si>
  <si>
    <t>Total Interest Paid:</t>
  </si>
  <si>
    <t>Debt Free:</t>
  </si>
  <si>
    <t>Results are only estimates</t>
  </si>
  <si>
    <t>[42]</t>
  </si>
  <si>
    <t>Debt Snowball Payment Schedule</t>
  </si>
  <si>
    <r>
      <t xml:space="preserve">Results are only estimates. </t>
    </r>
    <r>
      <rPr>
        <b/>
        <i/>
        <sz val="8"/>
        <color theme="1"/>
        <rFont val="Lato"/>
      </rPr>
      <t>Edit only the yellow cells.</t>
    </r>
  </si>
  <si>
    <t>Strategy:</t>
  </si>
  <si>
    <t>Monthly Payment:</t>
  </si>
  <si>
    <t>Creditor:</t>
  </si>
  <si>
    <t>SOFI</t>
  </si>
  <si>
    <t>Balance:</t>
  </si>
  <si>
    <t>Rate:</t>
  </si>
  <si>
    <t>Base Payment:</t>
  </si>
  <si>
    <t>Months to Pay Off:</t>
  </si>
  <si>
    <t>Month Paid Off:</t>
  </si>
  <si>
    <t>Total Interest:</t>
  </si>
  <si>
    <t>Error Code:</t>
  </si>
  <si>
    <t>Monthly Payments</t>
  </si>
  <si>
    <t>Balance AFTER Payment</t>
  </si>
  <si>
    <t>Interest</t>
  </si>
  <si>
    <t>Payment Before Snowball</t>
  </si>
  <si>
    <t>Extra Payment</t>
  </si>
  <si>
    <t>No.</t>
  </si>
  <si>
    <t>Month</t>
  </si>
  <si>
    <t>Snowball</t>
  </si>
  <si>
    <t>Additional</t>
  </si>
  <si>
    <t>END BALANCE</t>
  </si>
  <si>
    <t>TOTAL</t>
  </si>
  <si>
    <t>Help</t>
  </si>
  <si>
    <t>Getting Started</t>
  </si>
  <si>
    <t>Visit the debt reduction calculator web page and watch the demo video.</t>
  </si>
  <si>
    <t>https://www.vertex42.com/Calculators/debt-reduction-calculator.html</t>
  </si>
  <si>
    <t>Step 1:</t>
  </si>
  <si>
    <r>
      <rPr>
        <b/>
        <sz val="11"/>
        <rFont val="Arial"/>
        <family val="2"/>
      </rPr>
      <t>Complete the Creditor Information Table.</t>
    </r>
    <r>
      <rPr>
        <sz val="11"/>
        <rFont val="Arial"/>
        <family val="2"/>
      </rPr>
      <t xml:space="preserve"> Read the section "Using the Debt Reduction Calculator" on the above web page. Look for more information about each column in the table header's cell comments.</t>
    </r>
  </si>
  <si>
    <t>Step 2:</t>
  </si>
  <si>
    <r>
      <rPr>
        <b/>
        <sz val="11"/>
        <rFont val="Arial"/>
        <family val="2"/>
      </rPr>
      <t>Enter a Total Monthly Payment.</t>
    </r>
    <r>
      <rPr>
        <sz val="11"/>
        <rFont val="Arial"/>
        <family val="2"/>
      </rPr>
      <t xml:space="preserve"> See the cell comment for more information.</t>
    </r>
  </si>
  <si>
    <t>Step 3:</t>
  </si>
  <si>
    <r>
      <rPr>
        <b/>
        <sz val="11"/>
        <rFont val="Arial"/>
        <family val="2"/>
      </rPr>
      <t>Choose a Payoff Strategy.</t>
    </r>
    <r>
      <rPr>
        <sz val="11"/>
        <rFont val="Arial"/>
        <family val="2"/>
      </rPr>
      <t xml:space="preserve"> The various strategies are explained below.</t>
    </r>
  </si>
  <si>
    <t>Debt Reduction Strategies</t>
  </si>
  <si>
    <r>
      <rPr>
        <b/>
        <sz val="11"/>
        <rFont val="Arial"/>
        <family val="2"/>
      </rPr>
      <t>Lowest Balance First:</t>
    </r>
    <r>
      <rPr>
        <sz val="11"/>
        <rFont val="Arial"/>
        <family val="2"/>
      </rPr>
      <t xml:space="preserve"> Gives you the benefit of the</t>
    </r>
    <r>
      <rPr>
        <b/>
        <sz val="11"/>
        <rFont val="Arial"/>
        <family val="2"/>
      </rPr>
      <t xml:space="preserve"> snowball</t>
    </r>
    <r>
      <rPr>
        <sz val="11"/>
        <rFont val="Arial"/>
        <family val="2"/>
      </rPr>
      <t xml:space="preserve"> effect, but you may pay more interest in the end than </t>
    </r>
    <r>
      <rPr>
        <i/>
        <sz val="11"/>
        <rFont val="Arial"/>
        <family val="2"/>
      </rPr>
      <t>Highest Interest First</t>
    </r>
    <r>
      <rPr>
        <sz val="11"/>
        <rFont val="Arial"/>
        <family val="2"/>
      </rPr>
      <t>. The main benefit of this approach is the psychological effect of seeing the number of debts disappear more quickly.</t>
    </r>
  </si>
  <si>
    <r>
      <rPr>
        <b/>
        <sz val="11"/>
        <rFont val="Arial"/>
        <family val="2"/>
      </rPr>
      <t>Highest Interest First:</t>
    </r>
    <r>
      <rPr>
        <sz val="11"/>
        <rFont val="Arial"/>
        <family val="2"/>
      </rPr>
      <t xml:space="preserve"> This strategy results in the lowest total interest, but depending on the balance of your higher interest loans, it may take you longer to see your first loan/debt completely paid off. If the difference in the total interest is not significant, than you may get more satisfaction from the </t>
    </r>
    <r>
      <rPr>
        <i/>
        <sz val="11"/>
        <rFont val="Arial"/>
        <family val="2"/>
      </rPr>
      <t>Lowest Balance First</t>
    </r>
    <r>
      <rPr>
        <sz val="11"/>
        <rFont val="Arial"/>
        <family val="2"/>
      </rPr>
      <t xml:space="preserve"> method.</t>
    </r>
  </si>
  <si>
    <r>
      <rPr>
        <b/>
        <sz val="11"/>
        <rFont val="Arial"/>
        <family val="2"/>
      </rPr>
      <t>Order Entered in the Table:</t>
    </r>
    <r>
      <rPr>
        <sz val="11"/>
        <rFont val="Arial"/>
        <family val="2"/>
      </rPr>
      <t xml:space="preserve"> You can use the sort feature (Data&gt;Sort) to choose how you want the snowball effect to work. For example, if you want to use a combination of </t>
    </r>
    <r>
      <rPr>
        <i/>
        <sz val="11"/>
        <rFont val="Arial"/>
        <family val="2"/>
      </rPr>
      <t>Lowest Balance First</t>
    </r>
    <r>
      <rPr>
        <sz val="11"/>
        <rFont val="Arial"/>
        <family val="2"/>
      </rPr>
      <t xml:space="preserve"> AND </t>
    </r>
    <r>
      <rPr>
        <i/>
        <sz val="11"/>
        <rFont val="Arial"/>
        <family val="2"/>
      </rPr>
      <t>Highest Interest First</t>
    </r>
    <r>
      <rPr>
        <sz val="11"/>
        <rFont val="Arial"/>
        <family val="2"/>
      </rPr>
      <t>, then first select the creditor information table (B7:F17), then go to Data&gt;Sort, and sort by Balance:Ascending and Rate:Descending (or vice versa).</t>
    </r>
  </si>
  <si>
    <t>Warning: If you are careful, you can rearrange the order of the entries in the creditor table by copying or cutting and pasting, but if you insert a row above row 1 or after row 10, the formulas will be messed up.</t>
  </si>
  <si>
    <r>
      <rPr>
        <b/>
        <sz val="11"/>
        <rFont val="Arial"/>
        <family val="2"/>
      </rPr>
      <t>No Snowball:</t>
    </r>
    <r>
      <rPr>
        <sz val="11"/>
        <rFont val="Arial"/>
        <family val="2"/>
      </rPr>
      <t xml:space="preserve"> Select this option if you want to see how long it will take to pay off the debts without maintaining a constant monthly payment. In some cases, you may find it will take more than 30 years (resulting in errors in the spreadsheet).</t>
    </r>
  </si>
  <si>
    <r>
      <rPr>
        <b/>
        <sz val="11"/>
        <rFont val="Arial"/>
        <family val="2"/>
      </rPr>
      <t>Custom-Highest or Custom-Lowest:</t>
    </r>
    <r>
      <rPr>
        <sz val="11"/>
        <rFont val="Arial"/>
        <family val="2"/>
      </rPr>
      <t xml:space="preserve"> You can manually control the order the debts are paid by entering numbers or formulas in the Custom column. For example, if you enter the values 1,2,3,5,4 then rows 4 and 5 will be swapped. You can enter your own formulas as well, whatever they might be.</t>
    </r>
  </si>
  <si>
    <t>Other Tips and Information</t>
  </si>
  <si>
    <r>
      <rPr>
        <b/>
        <sz val="11"/>
        <rFont val="Arial"/>
        <family val="2"/>
      </rPr>
      <t>Minimum Payments:</t>
    </r>
    <r>
      <rPr>
        <sz val="11"/>
        <rFont val="Arial"/>
        <family val="2"/>
      </rPr>
      <t xml:space="preserve"> This calculator does not provide the option of making only the minimum monthly payments on credit cards or lines of credit. See tip #3 below.</t>
    </r>
  </si>
  <si>
    <r>
      <rPr>
        <b/>
        <sz val="11"/>
        <rFont val="Arial"/>
        <family val="2"/>
      </rPr>
      <t>Tip 1:</t>
    </r>
    <r>
      <rPr>
        <sz val="11"/>
        <rFont val="Arial"/>
        <family val="2"/>
      </rPr>
      <t xml:space="preserve"> If you want to use the </t>
    </r>
    <r>
      <rPr>
        <i/>
        <sz val="11"/>
        <rFont val="Arial"/>
        <family val="2"/>
      </rPr>
      <t>Lowest Balance First</t>
    </r>
    <r>
      <rPr>
        <sz val="11"/>
        <rFont val="Arial"/>
        <family val="2"/>
      </rPr>
      <t xml:space="preserve"> method and you have two debts that are close to the same balance but have very different interest rates, you may see a substantial reduction in the total interest paid if you change the order of the two entries so that you pay the higher rate first. In that case, try using the </t>
    </r>
    <r>
      <rPr>
        <i/>
        <sz val="11"/>
        <rFont val="Arial"/>
        <family val="2"/>
      </rPr>
      <t>Order Entered in the Table</t>
    </r>
    <r>
      <rPr>
        <sz val="11"/>
        <rFont val="Arial"/>
        <family val="2"/>
      </rPr>
      <t xml:space="preserve"> strategy.</t>
    </r>
  </si>
  <si>
    <r>
      <rPr>
        <b/>
        <sz val="11"/>
        <rFont val="Arial"/>
        <family val="2"/>
      </rPr>
      <t>Tip 2:</t>
    </r>
    <r>
      <rPr>
        <sz val="11"/>
        <rFont val="Arial"/>
        <family val="2"/>
      </rPr>
      <t xml:space="preserve"> Like Tip 1, if you want to use the </t>
    </r>
    <r>
      <rPr>
        <i/>
        <sz val="11"/>
        <rFont val="Arial"/>
        <family val="2"/>
      </rPr>
      <t>Highest Interest Rate</t>
    </r>
    <r>
      <rPr>
        <sz val="11"/>
        <rFont val="Arial"/>
        <family val="2"/>
      </rPr>
      <t xml:space="preserve"> method, and you have two debts with similar rates but very different balances, you may want to change the order so that you pay off the lower balance first. This may make very little difference in the total interest, but it can make you feel better faster.</t>
    </r>
  </si>
  <si>
    <r>
      <rPr>
        <b/>
        <sz val="11"/>
        <rFont val="Arial"/>
        <family val="2"/>
      </rPr>
      <t>Tip 3:</t>
    </r>
    <r>
      <rPr>
        <sz val="11"/>
        <rFont val="Arial"/>
        <family val="2"/>
      </rPr>
      <t xml:space="preserve"> </t>
    </r>
    <r>
      <rPr>
        <b/>
        <sz val="11"/>
        <rFont val="Arial"/>
        <family val="2"/>
      </rPr>
      <t>Update the Creditor Information Table every few months.</t>
    </r>
    <r>
      <rPr>
        <sz val="11"/>
        <rFont val="Arial"/>
        <family val="2"/>
      </rPr>
      <t xml:space="preserve"> Your minimum payments may change over time as the balance in your accounts change, or if your interest rate changes. You may be able to further reduce your overall interest and reduce the time to pay off your debts, by re-adjusting your minimum payments every few months. This would mean starting over with a fresh template, entering the new Balance Date, and updating the Creditor Information Table.</t>
    </r>
  </si>
  <si>
    <r>
      <rPr>
        <b/>
        <sz val="11"/>
        <rFont val="Arial"/>
        <family val="2"/>
      </rPr>
      <t>Tip 4:</t>
    </r>
    <r>
      <rPr>
        <sz val="11"/>
        <rFont val="Arial"/>
        <family val="2"/>
      </rPr>
      <t xml:space="preserve"> </t>
    </r>
    <r>
      <rPr>
        <b/>
        <sz val="11"/>
        <rFont val="Arial"/>
        <family val="2"/>
      </rPr>
      <t>Snowflaking</t>
    </r>
    <r>
      <rPr>
        <sz val="11"/>
        <rFont val="Arial"/>
        <family val="2"/>
      </rPr>
      <t xml:space="preserve"> is a popular term for making occasional extra payments above the normal monthly payment. You can add debt "snowflakes" in the PaymentSchedule worksheet.</t>
    </r>
  </si>
  <si>
    <t>Additional Help</t>
  </si>
  <si>
    <t>The link at the top of this worksheet will take you to the web page on vertex42.com that talks about this template.</t>
  </si>
  <si>
    <t>REFERENCES</t>
  </si>
  <si>
    <t>SEE ALSO</t>
  </si>
  <si>
    <t>Vertex42.com: Credit Card Payoff Calculator</t>
  </si>
  <si>
    <t>Vertex42.com: Money Management Template</t>
  </si>
  <si>
    <t>Debt Reduction Calculator</t>
  </si>
  <si>
    <t>By Vertex42.com</t>
  </si>
  <si>
    <t>This spreadsheet, including all worksheets and associated content is a copyrighted work under the United States and other copyright laws.</t>
  </si>
  <si>
    <t>Do not submit copies or modifications of this template to any website or online template gallery.</t>
  </si>
  <si>
    <t>Please review the following license agreement to learn how you may or may not use this template. Thank you.</t>
  </si>
  <si>
    <t>License Agreement (Personal Use Only)</t>
  </si>
  <si>
    <t>https://www.vertex42.com/licensing/EULA_personaluse.html</t>
  </si>
  <si>
    <t>Do not delete this worksheet.</t>
  </si>
  <si>
    <t>Order of Payments</t>
  </si>
  <si>
    <t>© 2007 Vertex42.com</t>
  </si>
  <si>
    <t>This worksheet is used to rank and order the debts according to either minimum balance or highest interest rate.</t>
  </si>
  <si>
    <t>The purpose for using this method is to avoid VBA macros and allow the use of the drop-down boxes for the strategy.</t>
  </si>
  <si>
    <t>Original List</t>
  </si>
  <si>
    <t>Column</t>
  </si>
  <si>
    <t>Percent</t>
  </si>
  <si>
    <t>Include</t>
  </si>
  <si>
    <t>Length of Array:</t>
  </si>
  <si>
    <t>Truncated List</t>
  </si>
  <si>
    <t>RANK Min Bal</t>
  </si>
  <si>
    <t>RANK High Perc</t>
  </si>
  <si>
    <t>RANK Custom-Highest1st</t>
  </si>
  <si>
    <t>RANK Custom-Lowest1st</t>
  </si>
  <si>
    <t>Minimum BALANCE First</t>
  </si>
  <si>
    <t>Order</t>
  </si>
  <si>
    <t>Rank</t>
  </si>
  <si>
    <t>Sorted Trunc Columns:</t>
  </si>
  <si>
    <t>Sorted Orig Columns:</t>
  </si>
  <si>
    <t>Sorted Ranks</t>
  </si>
  <si>
    <t># of Same Rank</t>
  </si>
  <si>
    <t>First</t>
  </si>
  <si>
    <t>Position of First</t>
  </si>
  <si>
    <t>Relative %Rank</t>
  </si>
  <si>
    <t>Relative Sorted Column</t>
  </si>
  <si>
    <t>Highest INTEREST First</t>
  </si>
  <si>
    <t>Column Index</t>
  </si>
  <si>
    <t>Sorted Columns:</t>
  </si>
  <si>
    <t>Car Payment</t>
  </si>
  <si>
    <t xml:space="preserve">Tools and Calculators Disclaimer:  These calculators are designed to be informational and educational tools only, and when used alone, do not constitute financial advice. We strongly recommend that you seek the advice of a CERTIFIED FINANCIAL PLANNER™ before making any type of investment or planning decision. We also encourage you to review your financial plan periodically as your financial circumstances change. The results presented by this calculator are hypothetical and may not reflect actual figures. AllGen Financial Advisors, Inc. and its affiliates are not responsible for the consequences of any decisions or actions taken in reliance upon or as a result of the information provided by these tools. AllGen Financial Advisors, Inc. is not responsible for any human or mechanical errors or omissions.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</si>
</sst>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0.00\ ;&quot; (&quot;#,##0.00\);\-#\ ;\ @\ "/>
    <numFmt numFmtId="165" formatCode="0.00%;\-0.00%;\-#\ "/>
    <numFmt numFmtId="166" formatCode="0;\-0;\-#"/>
    <numFmt numFmtId="167" formatCode="&quot; $&quot;#,##0.00\ ;&quot; $(&quot;#,##0.00\);&quot; $-&quot;#\ ;\ @\ "/>
    <numFmt numFmtId="168" formatCode="#,##0.00\ ;\(#,##0.00\)"/>
    <numFmt numFmtId="169" formatCode="0.00;\-0.00;\-#"/>
    <numFmt numFmtId="170" formatCode="&quot;TRUE&quot;;&quot;TRUE&quot;;&quot;FALSE&quot;"/>
    <numFmt numFmtId="171" formatCode="[$-409]mmm\-yyyy;@"/>
  </numFmts>
  <fonts count="62">
    <font>
      <sz val="10"/>
      <color rgb="FF000000"/>
      <name val="Arial"/>
    </font>
    <font>
      <b/>
      <sz val="18"/>
      <color rgb="FF595959"/>
      <name val="Open Sans"/>
      <family val="2"/>
    </font>
    <font>
      <sz val="10"/>
      <color theme="1"/>
      <name val="Lato"/>
    </font>
    <font>
      <sz val="10"/>
      <name val="Lato"/>
    </font>
    <font>
      <sz val="8"/>
      <color theme="1"/>
      <name val="Lato"/>
    </font>
    <font>
      <i/>
      <sz val="8"/>
      <color theme="1"/>
      <name val="Lato"/>
    </font>
    <font>
      <sz val="10"/>
      <name val="Arial"/>
      <family val="2"/>
    </font>
    <font>
      <sz val="12"/>
      <color theme="1"/>
      <name val="Lato"/>
    </font>
    <font>
      <b/>
      <sz val="12"/>
      <color theme="1"/>
      <name val="Lato"/>
    </font>
    <font>
      <b/>
      <sz val="18"/>
      <color rgb="FF595959"/>
      <name val="Arial"/>
      <family val="2"/>
    </font>
    <font>
      <sz val="18"/>
      <color theme="1"/>
      <name val="Arial"/>
      <family val="2"/>
    </font>
    <font>
      <sz val="10"/>
      <color theme="1"/>
      <name val="Arial"/>
      <family val="2"/>
    </font>
    <font>
      <sz val="8"/>
      <color rgb="FF808080"/>
      <name val="Arial"/>
      <family val="2"/>
    </font>
    <font>
      <b/>
      <sz val="11"/>
      <color rgb="FF7BA849"/>
      <name val="Arial"/>
      <family val="2"/>
    </font>
    <font>
      <sz val="11"/>
      <color theme="1"/>
      <name val="Arial"/>
      <family val="2"/>
    </font>
    <font>
      <b/>
      <sz val="10"/>
      <color rgb="FFFFFFFF"/>
      <name val="Lato"/>
    </font>
    <font>
      <sz val="10"/>
      <color rgb="FFFFFFFF"/>
      <name val="Lato"/>
    </font>
    <font>
      <u/>
      <sz val="10"/>
      <color rgb="FF0000FF"/>
      <name val="Tahoma"/>
      <family val="2"/>
    </font>
    <font>
      <b/>
      <sz val="10"/>
      <color theme="1"/>
      <name val="Arial"/>
      <family val="2"/>
    </font>
    <font>
      <sz val="8"/>
      <color rgb="FFFFFFFF"/>
      <name val="Lato"/>
    </font>
    <font>
      <b/>
      <sz val="11"/>
      <color theme="1"/>
      <name val="Arial"/>
      <family val="2"/>
    </font>
    <font>
      <i/>
      <sz val="11"/>
      <color theme="1"/>
      <name val="Arial"/>
      <family val="2"/>
    </font>
    <font>
      <sz val="11"/>
      <color rgb="FF000000"/>
      <name val="Arial"/>
      <family val="2"/>
    </font>
    <font>
      <b/>
      <sz val="10"/>
      <color theme="1"/>
      <name val="Lato"/>
    </font>
    <font>
      <b/>
      <sz val="11"/>
      <color rgb="FF000000"/>
      <name val="Arial"/>
      <family val="2"/>
    </font>
    <font>
      <b/>
      <sz val="12"/>
      <color rgb="FF595959"/>
      <name val="Calibri"/>
      <family val="2"/>
    </font>
    <font>
      <sz val="11"/>
      <color rgb="FF595959"/>
      <name val="Calibri"/>
      <family val="2"/>
    </font>
    <font>
      <u/>
      <sz val="11"/>
      <color rgb="FF0000FF"/>
      <name val="Tahoma"/>
      <family val="2"/>
    </font>
    <font>
      <sz val="10"/>
      <color theme="1"/>
      <name val="Calibri"/>
      <family val="2"/>
    </font>
    <font>
      <sz val="10"/>
      <color theme="1"/>
      <name val="Tahoma"/>
      <family val="2"/>
    </font>
    <font>
      <sz val="10"/>
      <color rgb="FFFFFFFF"/>
      <name val="Tahoma"/>
      <family val="2"/>
    </font>
    <font>
      <sz val="8"/>
      <color rgb="FF595959"/>
      <name val="Arial"/>
      <family val="2"/>
    </font>
    <font>
      <b/>
      <sz val="12"/>
      <color theme="1"/>
      <name val="Arial"/>
      <family val="2"/>
    </font>
    <font>
      <b/>
      <sz val="10"/>
      <color rgb="FF7BA849"/>
      <name val="Tahoma"/>
      <family val="2"/>
    </font>
    <font>
      <i/>
      <sz val="10"/>
      <color theme="1"/>
      <name val="Tahoma"/>
      <family val="2"/>
    </font>
    <font>
      <b/>
      <sz val="11"/>
      <color theme="1"/>
      <name val="Lato"/>
    </font>
    <font>
      <sz val="8"/>
      <color theme="1"/>
      <name val="Arial"/>
      <family val="2"/>
    </font>
    <font>
      <b/>
      <i/>
      <sz val="10"/>
      <color theme="1"/>
      <name val="Tahoma"/>
      <family val="2"/>
    </font>
    <font>
      <i/>
      <sz val="10"/>
      <color rgb="FFFF0000"/>
      <name val="Lato"/>
    </font>
    <font>
      <b/>
      <sz val="12"/>
      <color theme="1"/>
      <name val="Tahoma"/>
      <family val="2"/>
    </font>
    <font>
      <sz val="8"/>
      <color rgb="FF336228"/>
      <name val="Lato"/>
    </font>
    <font>
      <b/>
      <sz val="10"/>
      <color theme="1"/>
      <name val="Tahoma"/>
      <family val="2"/>
    </font>
    <font>
      <sz val="8"/>
      <color rgb="FFD9D9D9"/>
      <name val="Arial"/>
      <family val="2"/>
    </font>
    <font>
      <b/>
      <sz val="6"/>
      <color rgb="FFDE3018"/>
      <name val="Lato"/>
    </font>
    <font>
      <b/>
      <sz val="8"/>
      <color rgb="FFFFFFFF"/>
      <name val="Lato"/>
    </font>
    <font>
      <b/>
      <sz val="8"/>
      <color theme="1"/>
      <name val="Lato"/>
    </font>
    <font>
      <sz val="10"/>
      <color rgb="FFFF0000"/>
      <name val="Arial"/>
      <family val="2"/>
    </font>
    <font>
      <i/>
      <sz val="8"/>
      <color theme="1"/>
      <name val="Arial"/>
      <family val="2"/>
    </font>
    <font>
      <b/>
      <sz val="11"/>
      <name val="Arial"/>
      <family val="2"/>
    </font>
    <font>
      <sz val="11"/>
      <name val="Arial"/>
      <family val="2"/>
    </font>
    <font>
      <i/>
      <sz val="11"/>
      <name val="Arial"/>
      <family val="2"/>
    </font>
    <font>
      <sz val="10"/>
      <color rgb="FF000000"/>
      <name val="Arial"/>
      <family val="2"/>
    </font>
    <font>
      <sz val="18"/>
      <color rgb="FF336228"/>
      <name val="Arial"/>
      <family val="2"/>
    </font>
    <font>
      <sz val="18"/>
      <color rgb="FF4D933C"/>
      <name val="Arial"/>
      <family val="2"/>
    </font>
    <font>
      <sz val="11"/>
      <color theme="1"/>
      <name val="Trebuchet MS"/>
      <family val="2"/>
    </font>
    <font>
      <sz val="12"/>
      <color theme="1"/>
      <name val="Arial"/>
      <family val="2"/>
    </font>
    <font>
      <b/>
      <sz val="11"/>
      <color rgb="FF4D933C"/>
      <name val="Arial"/>
      <family val="2"/>
    </font>
    <font>
      <sz val="12"/>
      <color rgb="FF000000"/>
      <name val="Arial"/>
      <family val="2"/>
    </font>
    <font>
      <b/>
      <sz val="12"/>
      <color rgb="FFFFFFFF"/>
      <name val="Calibri"/>
      <family val="2"/>
    </font>
    <font>
      <u/>
      <sz val="11"/>
      <color rgb="FF0000FF"/>
      <name val="Arial"/>
      <family val="2"/>
    </font>
    <font>
      <b/>
      <i/>
      <sz val="8"/>
      <color theme="1"/>
      <name val="Lato"/>
    </font>
    <font>
      <sz val="11"/>
      <color rgb="FF000000"/>
      <name val="Calibri"/>
      <family val="2"/>
      <scheme val="minor"/>
    </font>
  </fonts>
  <fills count="18">
    <fill>
      <patternFill patternType="none"/>
    </fill>
    <fill>
      <patternFill patternType="gray125"/>
    </fill>
    <fill>
      <patternFill patternType="solid">
        <fgColor rgb="FFFFFFFF"/>
        <bgColor rgb="FFFFFFFF"/>
      </patternFill>
    </fill>
    <fill>
      <patternFill patternType="solid">
        <fgColor rgb="FFE6F9FD"/>
        <bgColor rgb="FFE6F9FD"/>
      </patternFill>
    </fill>
    <fill>
      <patternFill patternType="solid">
        <fgColor rgb="FF16A9DF"/>
        <bgColor rgb="FF16A9DF"/>
      </patternFill>
    </fill>
    <fill>
      <patternFill patternType="solid">
        <fgColor rgb="FF7BA849"/>
        <bgColor rgb="FF7BA849"/>
      </patternFill>
    </fill>
    <fill>
      <patternFill patternType="solid">
        <fgColor rgb="FFB7B7B7"/>
        <bgColor rgb="FFB7B7B7"/>
      </patternFill>
    </fill>
    <fill>
      <patternFill patternType="solid">
        <fgColor rgb="FF999999"/>
        <bgColor rgb="FF999999"/>
      </patternFill>
    </fill>
    <fill>
      <patternFill patternType="solid">
        <fgColor rgb="FFEAEAEA"/>
        <bgColor rgb="FFEAEAEA"/>
      </patternFill>
    </fill>
    <fill>
      <patternFill patternType="solid">
        <fgColor rgb="FFFFFFCC"/>
        <bgColor rgb="FFFFFFCC"/>
      </patternFill>
    </fill>
    <fill>
      <patternFill patternType="solid">
        <fgColor rgb="FFF3E4F2"/>
        <bgColor rgb="FFF3E4F2"/>
      </patternFill>
    </fill>
    <fill>
      <patternFill patternType="solid">
        <fgColor rgb="FFD6F4D9"/>
        <bgColor rgb="FFD6F4D9"/>
      </patternFill>
    </fill>
    <fill>
      <patternFill patternType="solid">
        <fgColor rgb="FFDFE9FD"/>
        <bgColor rgb="FFDFE9FD"/>
      </patternFill>
    </fill>
    <fill>
      <patternFill patternType="solid">
        <fgColor rgb="FFFAC8D7"/>
        <bgColor rgb="FFFAC8D7"/>
      </patternFill>
    </fill>
    <fill>
      <patternFill patternType="solid">
        <fgColor rgb="FFF2F2F2"/>
        <bgColor rgb="FFF2F2F2"/>
      </patternFill>
    </fill>
    <fill>
      <patternFill patternType="solid">
        <fgColor rgb="FFE6F9FD"/>
        <bgColor indexed="64"/>
      </patternFill>
    </fill>
    <fill>
      <patternFill patternType="solid">
        <fgColor rgb="FFFFFFCC"/>
        <bgColor rgb="FFD9EAD3"/>
      </patternFill>
    </fill>
    <fill>
      <patternFill patternType="solid">
        <fgColor theme="0"/>
        <bgColor indexed="64"/>
      </patternFill>
    </fill>
  </fills>
  <borders count="30">
    <border>
      <left/>
      <right/>
      <top/>
      <bottom/>
      <diagonal/>
    </border>
    <border>
      <left/>
      <right/>
      <top/>
      <bottom style="medium">
        <color rgb="FF16A9DF"/>
      </bottom>
      <diagonal/>
    </border>
    <border>
      <left/>
      <right/>
      <top/>
      <bottom style="thin">
        <color rgb="FF7BA849"/>
      </bottom>
      <diagonal/>
    </border>
    <border>
      <left/>
      <right style="thin">
        <color rgb="FF7BA849"/>
      </right>
      <top/>
      <bottom style="thin">
        <color rgb="FF7BA849"/>
      </bottom>
      <diagonal/>
    </border>
    <border>
      <left/>
      <right/>
      <top/>
      <bottom style="medium">
        <color rgb="FF595959"/>
      </bottom>
      <diagonal/>
    </border>
    <border>
      <left/>
      <right/>
      <top/>
      <bottom style="thin">
        <color rgb="FFB2B2B2"/>
      </bottom>
      <diagonal/>
    </border>
    <border>
      <left/>
      <right/>
      <top style="thin">
        <color rgb="FFB2B2B2"/>
      </top>
      <bottom style="thin">
        <color rgb="FFB2B2B2"/>
      </bottom>
      <diagonal/>
    </border>
    <border>
      <left style="thin">
        <color rgb="FFB2B2B2"/>
      </left>
      <right/>
      <top style="thin">
        <color rgb="FFB2B2B2"/>
      </top>
      <bottom/>
      <diagonal/>
    </border>
    <border>
      <left/>
      <right/>
      <top style="thin">
        <color rgb="FFB2B2B2"/>
      </top>
      <bottom/>
      <diagonal/>
    </border>
    <border>
      <left/>
      <right style="thin">
        <color rgb="FFCCCCCC"/>
      </right>
      <top/>
      <bottom/>
      <diagonal/>
    </border>
    <border>
      <left style="thin">
        <color rgb="FFCCCCCC"/>
      </left>
      <right style="thin">
        <color rgb="FFCCCCCC"/>
      </right>
      <top/>
      <bottom/>
      <diagonal/>
    </border>
    <border>
      <left style="thin">
        <color rgb="FFCCCCCC"/>
      </left>
      <right/>
      <top/>
      <bottom/>
      <diagonal/>
    </border>
    <border>
      <left style="thin">
        <color rgb="FF999999"/>
      </left>
      <right style="thin">
        <color rgb="FFB2B2B2"/>
      </right>
      <top style="thin">
        <color rgb="FFB2B2B2"/>
      </top>
      <bottom style="thin">
        <color rgb="FFB2B2B2"/>
      </bottom>
      <diagonal/>
    </border>
    <border>
      <left style="thin">
        <color rgb="FFB2B2B2"/>
      </left>
      <right style="thin">
        <color rgb="FFB2B2B2"/>
      </right>
      <top style="thin">
        <color rgb="FFB2B2B2"/>
      </top>
      <bottom style="thin">
        <color rgb="FFB2B2B2"/>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
      <left/>
      <right/>
      <top/>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right/>
      <top/>
      <bottom style="thin">
        <color rgb="FFCCCCCC"/>
      </bottom>
      <diagonal/>
    </border>
    <border>
      <left/>
      <right/>
      <top style="thin">
        <color rgb="FFCCCCCC"/>
      </top>
      <bottom style="thin">
        <color rgb="FFCCCCCC"/>
      </bottom>
      <diagonal/>
    </border>
    <border>
      <left/>
      <right/>
      <top style="thin">
        <color rgb="FFCCCCCC"/>
      </top>
      <bottom/>
      <diagonal/>
    </border>
    <border>
      <left style="thin">
        <color rgb="FFFFFFFF"/>
      </left>
      <right style="thin">
        <color rgb="FFFFFFFF"/>
      </right>
      <top style="thin">
        <color rgb="FFFFFFFF"/>
      </top>
      <bottom/>
      <diagonal/>
    </border>
    <border>
      <left style="thin">
        <color rgb="FFFFFFFF"/>
      </left>
      <right style="thin">
        <color rgb="FFFFFFFF"/>
      </right>
      <top/>
      <bottom style="thin">
        <color rgb="FFFFFFFF"/>
      </bottom>
      <diagonal/>
    </border>
    <border>
      <left style="thin">
        <color rgb="FFFFFFFF"/>
      </left>
      <right style="thin">
        <color rgb="FFFFFFFF"/>
      </right>
      <top style="thin">
        <color rgb="FFFFFFFF"/>
      </top>
      <bottom style="thin">
        <color rgb="FFFFFFFF"/>
      </bottom>
      <diagonal/>
    </border>
  </borders>
  <cellStyleXfs count="2">
    <xf numFmtId="0" fontId="0" fillId="0" borderId="0"/>
    <xf numFmtId="0" fontId="51" fillId="0" borderId="17"/>
  </cellStyleXfs>
  <cellXfs count="210">
    <xf numFmtId="0" fontId="0" fillId="0" borderId="0" xfId="0" applyFont="1" applyAlignment="1"/>
    <xf numFmtId="0" fontId="3" fillId="2" borderId="0" xfId="0" applyFont="1" applyFill="1" applyAlignment="1"/>
    <xf numFmtId="0" fontId="2" fillId="3" borderId="0" xfId="0" applyFont="1" applyFill="1" applyAlignment="1"/>
    <xf numFmtId="0" fontId="4" fillId="3" borderId="0" xfId="0" applyFont="1" applyFill="1" applyAlignment="1">
      <alignment vertical="top" wrapText="1"/>
    </xf>
    <xf numFmtId="0" fontId="7" fillId="3" borderId="0" xfId="0" applyFont="1" applyFill="1" applyAlignment="1"/>
    <xf numFmtId="0" fontId="7" fillId="3" borderId="0" xfId="0" applyFont="1" applyFill="1" applyAlignment="1">
      <alignment horizontal="right"/>
    </xf>
    <xf numFmtId="0" fontId="8" fillId="3" borderId="0" xfId="0" applyFont="1" applyFill="1" applyAlignment="1">
      <alignment horizontal="left"/>
    </xf>
    <xf numFmtId="0" fontId="11" fillId="0" borderId="0" xfId="0" applyFont="1" applyAlignment="1"/>
    <xf numFmtId="0" fontId="11" fillId="3" borderId="0" xfId="0" applyFont="1" applyFill="1" applyAlignment="1"/>
    <xf numFmtId="0" fontId="12" fillId="3" borderId="0" xfId="0" applyFont="1" applyFill="1" applyAlignment="1">
      <alignment horizontal="right"/>
    </xf>
    <xf numFmtId="0" fontId="11" fillId="3" borderId="0" xfId="0" applyFont="1" applyFill="1" applyAlignment="1">
      <alignment vertical="top"/>
    </xf>
    <xf numFmtId="0" fontId="13" fillId="3" borderId="2" xfId="0" applyFont="1" applyFill="1" applyBorder="1" applyAlignment="1"/>
    <xf numFmtId="0" fontId="14" fillId="3" borderId="2" xfId="0" applyFont="1" applyFill="1" applyBorder="1" applyAlignment="1">
      <alignment vertical="top"/>
    </xf>
    <xf numFmtId="0" fontId="11" fillId="3" borderId="3" xfId="0" applyFont="1" applyFill="1" applyBorder="1" applyAlignment="1">
      <alignment vertical="top"/>
    </xf>
    <xf numFmtId="0" fontId="14" fillId="3" borderId="0" xfId="0" applyFont="1" applyFill="1" applyAlignment="1">
      <alignment horizontal="left" vertical="top" wrapText="1"/>
    </xf>
    <xf numFmtId="0" fontId="15" fillId="4" borderId="4" xfId="0" applyFont="1" applyFill="1" applyBorder="1" applyAlignment="1"/>
    <xf numFmtId="0" fontId="16" fillId="4" borderId="4" xfId="0" applyFont="1" applyFill="1" applyBorder="1" applyAlignment="1"/>
    <xf numFmtId="0" fontId="15" fillId="4" borderId="4" xfId="0" applyFont="1" applyFill="1" applyBorder="1" applyAlignment="1">
      <alignment horizontal="right"/>
    </xf>
    <xf numFmtId="0" fontId="17" fillId="3" borderId="0" xfId="0" applyFont="1" applyFill="1" applyAlignment="1">
      <alignment horizontal="left" vertical="top" wrapText="1"/>
    </xf>
    <xf numFmtId="0" fontId="18" fillId="3" borderId="0" xfId="0" applyFont="1" applyFill="1" applyAlignment="1">
      <alignment horizontal="right" vertical="top"/>
    </xf>
    <xf numFmtId="49" fontId="19" fillId="4" borderId="4" xfId="0" applyNumberFormat="1" applyFont="1" applyFill="1" applyBorder="1" applyAlignment="1">
      <alignment horizontal="center"/>
    </xf>
    <xf numFmtId="0" fontId="20" fillId="3" borderId="0" xfId="0" applyFont="1" applyFill="1" applyAlignment="1">
      <alignment horizontal="left" vertical="top" wrapText="1"/>
    </xf>
    <xf numFmtId="0" fontId="19" fillId="4" borderId="4" xfId="0" applyFont="1" applyFill="1" applyBorder="1" applyAlignment="1">
      <alignment horizontal="center"/>
    </xf>
    <xf numFmtId="0" fontId="14" fillId="3" borderId="0" xfId="0" applyFont="1" applyFill="1" applyAlignment="1">
      <alignment horizontal="right" vertical="top"/>
    </xf>
    <xf numFmtId="0" fontId="21" fillId="3" borderId="0" xfId="0" applyFont="1" applyFill="1" applyAlignment="1">
      <alignment vertical="top" wrapText="1"/>
    </xf>
    <xf numFmtId="0" fontId="22" fillId="3" borderId="0" xfId="0" applyFont="1" applyFill="1" applyAlignment="1">
      <alignment horizontal="left" vertical="center" wrapText="1" readingOrder="1"/>
    </xf>
    <xf numFmtId="0" fontId="23" fillId="3" borderId="5" xfId="0" applyFont="1" applyFill="1" applyBorder="1" applyAlignment="1"/>
    <xf numFmtId="0" fontId="2" fillId="3" borderId="5" xfId="0" applyFont="1" applyFill="1" applyBorder="1" applyAlignment="1"/>
    <xf numFmtId="0" fontId="2" fillId="3" borderId="5" xfId="0" applyFont="1" applyFill="1" applyBorder="1" applyAlignment="1">
      <alignment horizontal="right"/>
    </xf>
    <xf numFmtId="164" fontId="4" fillId="3" borderId="5" xfId="0" applyNumberFormat="1" applyFont="1" applyFill="1" applyBorder="1" applyAlignment="1"/>
    <xf numFmtId="0" fontId="24" fillId="3" borderId="0" xfId="0" applyFont="1" applyFill="1" applyAlignment="1">
      <alignment horizontal="left" vertical="center" wrapText="1" readingOrder="1"/>
    </xf>
    <xf numFmtId="0" fontId="21" fillId="3" borderId="0" xfId="0" applyFont="1" applyFill="1" applyAlignment="1">
      <alignment horizontal="left" vertical="top" wrapText="1"/>
    </xf>
    <xf numFmtId="0" fontId="14" fillId="3" borderId="0" xfId="0" applyFont="1" applyFill="1" applyAlignment="1">
      <alignment vertical="top" wrapText="1"/>
    </xf>
    <xf numFmtId="165" fontId="4" fillId="3" borderId="5" xfId="0" applyNumberFormat="1" applyFont="1" applyFill="1" applyBorder="1" applyAlignment="1"/>
    <xf numFmtId="0" fontId="23" fillId="3" borderId="6" xfId="0" applyFont="1" applyFill="1" applyBorder="1" applyAlignment="1"/>
    <xf numFmtId="0" fontId="2" fillId="3" borderId="6" xfId="0" applyFont="1" applyFill="1" applyBorder="1" applyAlignment="1"/>
    <xf numFmtId="0" fontId="2" fillId="3" borderId="6" xfId="0" applyFont="1" applyFill="1" applyBorder="1" applyAlignment="1">
      <alignment horizontal="right"/>
    </xf>
    <xf numFmtId="164" fontId="4" fillId="3" borderId="6" xfId="0" applyNumberFormat="1" applyFont="1" applyFill="1" applyBorder="1" applyAlignment="1"/>
    <xf numFmtId="0" fontId="14" fillId="3" borderId="0" xfId="0" applyFont="1" applyFill="1" applyAlignment="1">
      <alignment vertical="top"/>
    </xf>
    <xf numFmtId="0" fontId="27" fillId="3" borderId="0" xfId="0" applyFont="1" applyFill="1" applyAlignment="1">
      <alignment horizontal="left"/>
    </xf>
    <xf numFmtId="0" fontId="28" fillId="3" borderId="0" xfId="0" applyFont="1" applyFill="1"/>
    <xf numFmtId="0" fontId="29" fillId="0" borderId="0" xfId="0" applyFont="1" applyAlignment="1"/>
    <xf numFmtId="166" fontId="2" fillId="3" borderId="6" xfId="0" applyNumberFormat="1" applyFont="1" applyFill="1" applyBorder="1" applyAlignment="1"/>
    <xf numFmtId="0" fontId="30" fillId="0" borderId="0" xfId="0" applyFont="1" applyAlignment="1"/>
    <xf numFmtId="0" fontId="33" fillId="3" borderId="0" xfId="0" applyFont="1" applyFill="1" applyAlignment="1"/>
    <xf numFmtId="0" fontId="29" fillId="0" borderId="0" xfId="0" applyFont="1" applyAlignment="1">
      <alignment vertical="top" wrapText="1"/>
    </xf>
    <xf numFmtId="0" fontId="15" fillId="5" borderId="9"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15" fillId="5" borderId="11" xfId="0" applyFont="1" applyFill="1" applyBorder="1" applyAlignment="1">
      <alignment horizontal="center" vertical="center" wrapText="1"/>
    </xf>
    <xf numFmtId="0" fontId="29" fillId="0" borderId="0" xfId="0" applyFont="1" applyAlignment="1">
      <alignment vertical="center"/>
    </xf>
    <xf numFmtId="49" fontId="2" fillId="0" borderId="12" xfId="0" applyNumberFormat="1" applyFont="1" applyBorder="1" applyAlignment="1"/>
    <xf numFmtId="164" fontId="2" fillId="0" borderId="13" xfId="0" applyNumberFormat="1" applyFont="1" applyBorder="1" applyAlignment="1"/>
    <xf numFmtId="10" fontId="2" fillId="0" borderId="13" xfId="0" applyNumberFormat="1" applyFont="1" applyBorder="1" applyAlignment="1"/>
    <xf numFmtId="0" fontId="2" fillId="0" borderId="13" xfId="0" applyFont="1" applyBorder="1" applyAlignment="1">
      <alignment horizontal="center"/>
    </xf>
    <xf numFmtId="0" fontId="34" fillId="3" borderId="0" xfId="0" applyFont="1" applyFill="1" applyAlignment="1">
      <alignment vertical="center"/>
    </xf>
    <xf numFmtId="0" fontId="34" fillId="3" borderId="0" xfId="0" applyFont="1" applyFill="1" applyAlignment="1"/>
    <xf numFmtId="49" fontId="2" fillId="0" borderId="13" xfId="0" applyNumberFormat="1" applyFont="1" applyBorder="1" applyAlignment="1"/>
    <xf numFmtId="0" fontId="35" fillId="6" borderId="14" xfId="0" applyFont="1" applyFill="1" applyBorder="1" applyAlignment="1">
      <alignment horizontal="right" vertical="center"/>
    </xf>
    <xf numFmtId="164" fontId="23" fillId="7" borderId="15" xfId="0" applyNumberFormat="1" applyFont="1" applyFill="1" applyBorder="1" applyAlignment="1">
      <alignment horizontal="center" vertical="center" shrinkToFit="1"/>
    </xf>
    <xf numFmtId="0" fontId="2" fillId="6" borderId="15" xfId="0" applyFont="1" applyFill="1" applyBorder="1" applyAlignment="1">
      <alignment horizontal="right" vertical="center"/>
    </xf>
    <xf numFmtId="0" fontId="11" fillId="6" borderId="16" xfId="0" applyFont="1" applyFill="1" applyBorder="1" applyAlignment="1">
      <alignment horizontal="right" vertical="center"/>
    </xf>
    <xf numFmtId="0" fontId="37" fillId="3" borderId="0" xfId="0" applyFont="1" applyFill="1" applyAlignment="1">
      <alignment vertical="center"/>
    </xf>
    <xf numFmtId="4" fontId="35" fillId="2" borderId="13" xfId="0" applyNumberFormat="1" applyFont="1" applyFill="1" applyBorder="1" applyAlignment="1">
      <alignment horizontal="right" vertical="center"/>
    </xf>
    <xf numFmtId="0" fontId="39" fillId="0" borderId="0" xfId="0" applyFont="1" applyAlignment="1"/>
    <xf numFmtId="0" fontId="29" fillId="0" borderId="0" xfId="0" applyFont="1" applyAlignment="1">
      <alignment horizontal="right"/>
    </xf>
    <xf numFmtId="0" fontId="34" fillId="0" borderId="0" xfId="0" applyFont="1" applyAlignment="1"/>
    <xf numFmtId="0" fontId="41" fillId="0" borderId="0" xfId="0" applyFont="1" applyAlignment="1"/>
    <xf numFmtId="0" fontId="37" fillId="3" borderId="0" xfId="0" applyFont="1" applyFill="1" applyAlignment="1"/>
    <xf numFmtId="17" fontId="2" fillId="3" borderId="6" xfId="0" applyNumberFormat="1" applyFont="1" applyFill="1" applyBorder="1" applyAlignment="1"/>
    <xf numFmtId="49" fontId="29" fillId="0" borderId="21" xfId="0" applyNumberFormat="1" applyFont="1" applyBorder="1" applyAlignment="1"/>
    <xf numFmtId="0" fontId="43" fillId="3" borderId="6" xfId="0" applyFont="1" applyFill="1" applyBorder="1" applyAlignment="1"/>
    <xf numFmtId="49" fontId="2" fillId="2" borderId="13" xfId="0" applyNumberFormat="1" applyFont="1" applyFill="1" applyBorder="1" applyAlignment="1"/>
    <xf numFmtId="164" fontId="2" fillId="2" borderId="13" xfId="0" applyNumberFormat="1" applyFont="1" applyFill="1" applyBorder="1" applyAlignment="1"/>
    <xf numFmtId="164" fontId="29" fillId="0" borderId="0" xfId="0" applyNumberFormat="1" applyFont="1" applyAlignment="1"/>
    <xf numFmtId="0" fontId="23" fillId="3" borderId="0" xfId="0" applyFont="1" applyFill="1" applyAlignment="1"/>
    <xf numFmtId="0" fontId="19" fillId="5" borderId="4" xfId="0" applyFont="1" applyFill="1" applyBorder="1" applyAlignment="1">
      <alignment horizontal="center" vertical="center" wrapText="1"/>
    </xf>
    <xf numFmtId="49" fontId="19" fillId="5" borderId="4" xfId="0" applyNumberFormat="1" applyFont="1" applyFill="1" applyBorder="1" applyAlignment="1">
      <alignment horizontal="center" vertical="center" wrapText="1"/>
    </xf>
    <xf numFmtId="0" fontId="44" fillId="5" borderId="4" xfId="0" applyFont="1" applyFill="1" applyBorder="1" applyAlignment="1">
      <alignment horizontal="center" vertical="center" wrapText="1"/>
    </xf>
    <xf numFmtId="10" fontId="29" fillId="0" borderId="22" xfId="0" applyNumberFormat="1" applyFont="1" applyBorder="1" applyAlignment="1"/>
    <xf numFmtId="49" fontId="19" fillId="5" borderId="4" xfId="0" applyNumberFormat="1" applyFont="1" applyFill="1" applyBorder="1" applyAlignment="1">
      <alignment horizontal="left"/>
    </xf>
    <xf numFmtId="166" fontId="2" fillId="2" borderId="13" xfId="0" applyNumberFormat="1" applyFont="1" applyFill="1" applyBorder="1" applyAlignment="1">
      <alignment horizontal="center"/>
    </xf>
    <xf numFmtId="0" fontId="4" fillId="5" borderId="4" xfId="0" applyFont="1" applyFill="1" applyBorder="1" applyAlignment="1">
      <alignment horizontal="left"/>
    </xf>
    <xf numFmtId="0" fontId="19" fillId="5" borderId="4" xfId="0" applyFont="1" applyFill="1" applyBorder="1" applyAlignment="1">
      <alignment horizontal="left"/>
    </xf>
    <xf numFmtId="0" fontId="44" fillId="5" borderId="4" xfId="0" applyFont="1" applyFill="1" applyBorder="1" applyAlignment="1">
      <alignment horizontal="right"/>
    </xf>
    <xf numFmtId="0" fontId="29" fillId="0" borderId="23" xfId="0" applyFont="1" applyBorder="1" applyAlignment="1"/>
    <xf numFmtId="0" fontId="4" fillId="3" borderId="0" xfId="0" applyFont="1" applyFill="1" applyAlignment="1">
      <alignment horizontal="center"/>
    </xf>
    <xf numFmtId="169" fontId="4" fillId="3" borderId="0" xfId="0" applyNumberFormat="1" applyFont="1" applyFill="1" applyAlignment="1">
      <alignment horizontal="right"/>
    </xf>
    <xf numFmtId="169" fontId="4" fillId="3" borderId="0" xfId="0" applyNumberFormat="1" applyFont="1" applyFill="1" applyAlignment="1"/>
    <xf numFmtId="169" fontId="2" fillId="3" borderId="0" xfId="0" applyNumberFormat="1" applyFont="1" applyFill="1" applyAlignment="1"/>
    <xf numFmtId="0" fontId="2" fillId="2" borderId="13" xfId="0" applyFont="1" applyFill="1" applyBorder="1" applyAlignment="1"/>
    <xf numFmtId="0" fontId="29" fillId="0" borderId="21" xfId="0" applyFont="1" applyBorder="1" applyAlignment="1"/>
    <xf numFmtId="0" fontId="23" fillId="6" borderId="14" xfId="0" applyFont="1" applyFill="1" applyBorder="1" applyAlignment="1"/>
    <xf numFmtId="0" fontId="35" fillId="6" borderId="15" xfId="0" applyFont="1" applyFill="1" applyBorder="1" applyAlignment="1">
      <alignment horizontal="right" vertical="center"/>
    </xf>
    <xf numFmtId="4" fontId="35" fillId="7" borderId="15" xfId="0" applyNumberFormat="1" applyFont="1" applyFill="1" applyBorder="1" applyAlignment="1">
      <alignment horizontal="right" vertical="center" shrinkToFit="1"/>
    </xf>
    <xf numFmtId="0" fontId="30" fillId="3" borderId="0" xfId="0" applyFont="1" applyFill="1" applyAlignment="1"/>
    <xf numFmtId="2" fontId="4" fillId="3" borderId="0" xfId="0" applyNumberFormat="1" applyFont="1" applyFill="1" applyAlignment="1"/>
    <xf numFmtId="0" fontId="4" fillId="3" borderId="0" xfId="0" applyFont="1" applyFill="1" applyAlignment="1"/>
    <xf numFmtId="10" fontId="29" fillId="0" borderId="0" xfId="0" applyNumberFormat="1" applyFont="1" applyAlignment="1">
      <alignment horizontal="right"/>
    </xf>
    <xf numFmtId="170" fontId="29" fillId="0" borderId="0" xfId="0" applyNumberFormat="1" applyFont="1" applyAlignment="1">
      <alignment horizontal="right"/>
    </xf>
    <xf numFmtId="169" fontId="4" fillId="0" borderId="0" xfId="0" applyNumberFormat="1" applyFont="1" applyAlignment="1"/>
    <xf numFmtId="0" fontId="2" fillId="0" borderId="0" xfId="0" applyFont="1" applyAlignment="1"/>
    <xf numFmtId="2" fontId="36" fillId="3" borderId="17" xfId="0" applyNumberFormat="1" applyFont="1" applyFill="1" applyBorder="1" applyAlignment="1">
      <alignment vertical="center"/>
    </xf>
    <xf numFmtId="171" fontId="2" fillId="2" borderId="13" xfId="0" applyNumberFormat="1" applyFont="1" applyFill="1" applyBorder="1" applyAlignment="1">
      <alignment horizontal="center"/>
    </xf>
    <xf numFmtId="171" fontId="35" fillId="7" borderId="16" xfId="0" applyNumberFormat="1" applyFont="1" applyFill="1" applyBorder="1" applyAlignment="1">
      <alignment horizontal="center" vertical="center" shrinkToFit="1"/>
    </xf>
    <xf numFmtId="171" fontId="4" fillId="3" borderId="0" xfId="0" applyNumberFormat="1" applyFont="1" applyFill="1" applyAlignment="1">
      <alignment horizontal="center"/>
    </xf>
    <xf numFmtId="0" fontId="52" fillId="14" borderId="17" xfId="1" applyFont="1" applyFill="1" applyAlignment="1">
      <alignment horizontal="left" vertical="center"/>
    </xf>
    <xf numFmtId="0" fontId="53" fillId="14" borderId="17" xfId="1" applyFont="1" applyFill="1" applyAlignment="1">
      <alignment horizontal="left" vertical="center"/>
    </xf>
    <xf numFmtId="0" fontId="29" fillId="0" borderId="17" xfId="1" applyFont="1"/>
    <xf numFmtId="0" fontId="0" fillId="0" borderId="17" xfId="1" applyFont="1"/>
    <xf numFmtId="0" fontId="11" fillId="0" borderId="17" xfId="1" applyFont="1"/>
    <xf numFmtId="0" fontId="54" fillId="0" borderId="17" xfId="1" applyFont="1" applyAlignment="1">
      <alignment horizontal="left" vertical="top" wrapText="1"/>
    </xf>
    <xf numFmtId="0" fontId="11" fillId="2" borderId="17" xfId="1" applyFont="1" applyFill="1"/>
    <xf numFmtId="0" fontId="14" fillId="0" borderId="27" xfId="1" applyFont="1" applyBorder="1"/>
    <xf numFmtId="0" fontId="29" fillId="2" borderId="17" xfId="1" applyFont="1" applyFill="1"/>
    <xf numFmtId="0" fontId="27" fillId="0" borderId="17" xfId="1" applyFont="1" applyAlignment="1">
      <alignment horizontal="left" vertical="top"/>
    </xf>
    <xf numFmtId="0" fontId="55" fillId="0" borderId="28" xfId="1" applyFont="1" applyBorder="1" applyAlignment="1">
      <alignment horizontal="left" wrapText="1"/>
    </xf>
    <xf numFmtId="0" fontId="32" fillId="0" borderId="29" xfId="1" applyFont="1" applyBorder="1" applyAlignment="1">
      <alignment horizontal="left" wrapText="1"/>
    </xf>
    <xf numFmtId="0" fontId="56" fillId="2" borderId="17" xfId="1" applyFont="1" applyFill="1"/>
    <xf numFmtId="0" fontId="55" fillId="0" borderId="29" xfId="1" applyFont="1" applyBorder="1" applyAlignment="1">
      <alignment horizontal="left" wrapText="1"/>
    </xf>
    <xf numFmtId="0" fontId="11" fillId="2" borderId="17" xfId="1" applyFont="1" applyFill="1" applyAlignment="1">
      <alignment vertical="top"/>
    </xf>
    <xf numFmtId="0" fontId="14" fillId="2" borderId="17" xfId="1" applyFont="1" applyFill="1" applyAlignment="1">
      <alignment horizontal="right" vertical="top"/>
    </xf>
    <xf numFmtId="0" fontId="55" fillId="0" borderId="29" xfId="1" applyFont="1" applyBorder="1" applyAlignment="1">
      <alignment horizontal="left"/>
    </xf>
    <xf numFmtId="0" fontId="27" fillId="0" borderId="29" xfId="1" applyFont="1" applyBorder="1" applyAlignment="1">
      <alignment horizontal="left" wrapText="1"/>
    </xf>
    <xf numFmtId="0" fontId="57" fillId="0" borderId="29" xfId="1" applyFont="1" applyBorder="1" applyAlignment="1">
      <alignment horizontal="left" wrapText="1"/>
    </xf>
    <xf numFmtId="0" fontId="54" fillId="2" borderId="17" xfId="1" applyFont="1" applyFill="1" applyAlignment="1">
      <alignment horizontal="left" vertical="top" wrapText="1"/>
    </xf>
    <xf numFmtId="0" fontId="14" fillId="2" borderId="17" xfId="1" applyFont="1" applyFill="1" applyAlignment="1">
      <alignment vertical="top"/>
    </xf>
    <xf numFmtId="0" fontId="14" fillId="2" borderId="17" xfId="1" applyFont="1" applyFill="1" applyAlignment="1">
      <alignment vertical="top" wrapText="1"/>
    </xf>
    <xf numFmtId="0" fontId="29" fillId="2" borderId="17" xfId="1" applyFont="1" applyFill="1" applyAlignment="1">
      <alignment horizontal="right" vertical="top"/>
    </xf>
    <xf numFmtId="0" fontId="58" fillId="2" borderId="17" xfId="1" applyFont="1" applyFill="1"/>
    <xf numFmtId="0" fontId="26" fillId="2" borderId="17" xfId="1" applyFont="1" applyFill="1" applyAlignment="1">
      <alignment horizontal="center"/>
    </xf>
    <xf numFmtId="0" fontId="27" fillId="2" borderId="17" xfId="1" applyFont="1" applyFill="1" applyAlignment="1">
      <alignment horizontal="left"/>
    </xf>
    <xf numFmtId="0" fontId="59" fillId="2" borderId="17" xfId="1" applyFont="1" applyFill="1" applyAlignment="1">
      <alignment horizontal="left"/>
    </xf>
    <xf numFmtId="0" fontId="14" fillId="2" borderId="17" xfId="1" applyFont="1" applyFill="1"/>
    <xf numFmtId="0" fontId="6" fillId="15" borderId="17" xfId="0" applyFont="1" applyFill="1" applyBorder="1"/>
    <xf numFmtId="0" fontId="0" fillId="15" borderId="0" xfId="0" applyFont="1" applyFill="1" applyAlignment="1"/>
    <xf numFmtId="0" fontId="2" fillId="3" borderId="0" xfId="0" applyFont="1" applyFill="1" applyAlignment="1">
      <alignment wrapText="1"/>
    </xf>
    <xf numFmtId="169" fontId="4" fillId="16" borderId="24" xfId="0" applyNumberFormat="1" applyFont="1" applyFill="1" applyBorder="1" applyAlignment="1">
      <alignment horizontal="right"/>
    </xf>
    <xf numFmtId="169" fontId="4" fillId="16" borderId="25" xfId="0" applyNumberFormat="1" applyFont="1" applyFill="1" applyBorder="1" applyAlignment="1">
      <alignment horizontal="right"/>
    </xf>
    <xf numFmtId="169" fontId="4" fillId="16" borderId="26" xfId="0" applyNumberFormat="1" applyFont="1" applyFill="1" applyBorder="1" applyAlignment="1">
      <alignment horizontal="right"/>
    </xf>
    <xf numFmtId="0" fontId="35" fillId="3" borderId="17" xfId="0" applyFont="1" applyFill="1" applyBorder="1" applyAlignment="1">
      <alignment horizontal="right" vertical="center"/>
    </xf>
    <xf numFmtId="0" fontId="2" fillId="3" borderId="17" xfId="0" applyFont="1" applyFill="1" applyBorder="1" applyAlignment="1">
      <alignment horizontal="center" vertical="center"/>
    </xf>
    <xf numFmtId="0" fontId="15" fillId="5" borderId="9" xfId="0" applyFont="1" applyFill="1" applyBorder="1" applyAlignment="1">
      <alignment horizontal="center" vertical="center"/>
    </xf>
    <xf numFmtId="0" fontId="17" fillId="0" borderId="0" xfId="0" applyFont="1" applyAlignment="1">
      <alignment vertical="center"/>
    </xf>
    <xf numFmtId="0" fontId="2" fillId="3" borderId="17" xfId="0" applyFont="1" applyFill="1" applyBorder="1" applyAlignment="1">
      <alignment horizontal="center"/>
    </xf>
    <xf numFmtId="0" fontId="17" fillId="3" borderId="0" xfId="0" applyFont="1" applyFill="1" applyAlignment="1"/>
    <xf numFmtId="0" fontId="18" fillId="3" borderId="17" xfId="0" applyFont="1" applyFill="1" applyBorder="1" applyAlignment="1">
      <alignment horizontal="right" vertical="center"/>
    </xf>
    <xf numFmtId="0" fontId="32" fillId="3" borderId="17" xfId="0" applyFont="1" applyFill="1" applyBorder="1" applyAlignment="1">
      <alignment horizontal="right"/>
    </xf>
    <xf numFmtId="0" fontId="18" fillId="3" borderId="17" xfId="0" applyFont="1" applyFill="1" applyBorder="1" applyAlignment="1">
      <alignment horizontal="right"/>
    </xf>
    <xf numFmtId="0" fontId="38" fillId="3" borderId="17" xfId="0" applyFont="1" applyFill="1" applyBorder="1" applyAlignment="1"/>
    <xf numFmtId="0" fontId="2" fillId="3" borderId="17" xfId="0" applyFont="1" applyFill="1" applyBorder="1" applyAlignment="1"/>
    <xf numFmtId="0" fontId="35" fillId="3" borderId="17" xfId="0" applyFont="1" applyFill="1" applyBorder="1" applyAlignment="1">
      <alignment horizontal="right"/>
    </xf>
    <xf numFmtId="4" fontId="35" fillId="3" borderId="17" xfId="0" applyNumberFormat="1" applyFont="1" applyFill="1" applyBorder="1" applyAlignment="1">
      <alignment horizontal="right"/>
    </xf>
    <xf numFmtId="0" fontId="40" fillId="3" borderId="17" xfId="0" applyFont="1" applyFill="1" applyBorder="1" applyAlignment="1">
      <alignment vertical="center"/>
    </xf>
    <xf numFmtId="0" fontId="42" fillId="3" borderId="17" xfId="0" applyFont="1" applyFill="1" applyBorder="1" applyAlignment="1">
      <alignment vertical="center"/>
    </xf>
    <xf numFmtId="0" fontId="47" fillId="3" borderId="17" xfId="0" applyFont="1" applyFill="1" applyBorder="1" applyAlignment="1">
      <alignment horizontal="center"/>
    </xf>
    <xf numFmtId="0" fontId="1" fillId="2" borderId="17" xfId="0" applyFont="1" applyFill="1" applyBorder="1" applyAlignment="1">
      <alignment vertical="center"/>
    </xf>
    <xf numFmtId="0" fontId="2" fillId="2" borderId="17" xfId="0" applyFont="1" applyFill="1" applyBorder="1" applyAlignment="1"/>
    <xf numFmtId="0" fontId="3" fillId="2" borderId="17" xfId="0" applyFont="1" applyFill="1" applyBorder="1" applyAlignment="1"/>
    <xf numFmtId="0" fontId="4" fillId="2" borderId="17" xfId="0" applyFont="1" applyFill="1" applyBorder="1" applyAlignment="1">
      <alignment horizontal="right" vertical="center"/>
    </xf>
    <xf numFmtId="0" fontId="5" fillId="2" borderId="1" xfId="0" applyFont="1" applyFill="1" applyBorder="1" applyAlignment="1"/>
    <xf numFmtId="0" fontId="2" fillId="2" borderId="1" xfId="0" applyFont="1" applyFill="1" applyBorder="1" applyAlignment="1"/>
    <xf numFmtId="0" fontId="2" fillId="2" borderId="1" xfId="0" applyFont="1" applyFill="1" applyBorder="1" applyAlignment="1">
      <alignment horizontal="right"/>
    </xf>
    <xf numFmtId="0" fontId="2" fillId="8" borderId="17" xfId="0" applyFont="1" applyFill="1" applyBorder="1" applyAlignment="1"/>
    <xf numFmtId="171" fontId="4" fillId="9" borderId="17" xfId="0" applyNumberFormat="1" applyFont="1" applyFill="1" applyBorder="1" applyAlignment="1">
      <alignment horizontal="center"/>
    </xf>
    <xf numFmtId="168" fontId="45" fillId="8" borderId="17" xfId="0" applyNumberFormat="1" applyFont="1" applyFill="1" applyBorder="1" applyAlignment="1"/>
    <xf numFmtId="2" fontId="4" fillId="8" borderId="17" xfId="0" applyNumberFormat="1" applyFont="1" applyFill="1" applyBorder="1" applyAlignment="1"/>
    <xf numFmtId="169" fontId="4" fillId="3" borderId="17" xfId="0" applyNumberFormat="1" applyFont="1" applyFill="1" applyBorder="1" applyAlignment="1"/>
    <xf numFmtId="169" fontId="4" fillId="8" borderId="17" xfId="0" applyNumberFormat="1" applyFont="1" applyFill="1" applyBorder="1" applyAlignment="1"/>
    <xf numFmtId="0" fontId="2" fillId="0" borderId="0" xfId="0" applyFont="1"/>
    <xf numFmtId="0" fontId="9" fillId="0" borderId="1" xfId="0" applyFont="1" applyBorder="1" applyAlignment="1">
      <alignment vertical="center"/>
    </xf>
    <xf numFmtId="0" fontId="10" fillId="0" borderId="1" xfId="0" applyFont="1" applyBorder="1" applyAlignment="1">
      <alignment vertical="center"/>
    </xf>
    <xf numFmtId="0" fontId="11" fillId="3" borderId="17" xfId="0" applyFont="1" applyFill="1" applyBorder="1" applyAlignment="1">
      <alignment horizontal="right" vertical="top"/>
    </xf>
    <xf numFmtId="0" fontId="25" fillId="3" borderId="17" xfId="0" applyFont="1" applyFill="1" applyBorder="1" applyAlignment="1"/>
    <xf numFmtId="0" fontId="26" fillId="3" borderId="17" xfId="0" applyFont="1" applyFill="1" applyBorder="1" applyAlignment="1">
      <alignment horizontal="center"/>
    </xf>
    <xf numFmtId="0" fontId="29" fillId="10" borderId="17" xfId="0" applyFont="1" applyFill="1" applyBorder="1" applyAlignment="1"/>
    <xf numFmtId="0" fontId="41" fillId="10" borderId="17" xfId="0" applyFont="1" applyFill="1" applyBorder="1" applyAlignment="1"/>
    <xf numFmtId="0" fontId="29" fillId="11" borderId="17" xfId="0" applyFont="1" applyFill="1" applyBorder="1" applyAlignment="1">
      <alignment horizontal="right"/>
    </xf>
    <xf numFmtId="0" fontId="41" fillId="11" borderId="17" xfId="0" applyFont="1" applyFill="1" applyBorder="1" applyAlignment="1">
      <alignment horizontal="right"/>
    </xf>
    <xf numFmtId="0" fontId="29" fillId="12" borderId="17" xfId="0" applyFont="1" applyFill="1" applyBorder="1" applyAlignment="1">
      <alignment horizontal="right"/>
    </xf>
    <xf numFmtId="0" fontId="29" fillId="12" borderId="17" xfId="0" applyFont="1" applyFill="1" applyBorder="1" applyAlignment="1"/>
    <xf numFmtId="0" fontId="41" fillId="13" borderId="17" xfId="0" applyFont="1" applyFill="1" applyBorder="1" applyAlignment="1">
      <alignment horizontal="right"/>
    </xf>
    <xf numFmtId="0" fontId="29" fillId="13" borderId="17" xfId="0" applyFont="1" applyFill="1" applyBorder="1" applyAlignment="1"/>
    <xf numFmtId="0" fontId="0" fillId="0" borderId="0" xfId="0" applyFont="1" applyAlignment="1"/>
    <xf numFmtId="0" fontId="11" fillId="3" borderId="17" xfId="0" applyFont="1" applyFill="1" applyBorder="1" applyAlignment="1"/>
    <xf numFmtId="0" fontId="29" fillId="3" borderId="0" xfId="0" applyFont="1" applyFill="1" applyAlignment="1"/>
    <xf numFmtId="0" fontId="2" fillId="2" borderId="0" xfId="0" applyFont="1" applyFill="1" applyAlignment="1"/>
    <xf numFmtId="0" fontId="46" fillId="3" borderId="17" xfId="0" applyFont="1" applyFill="1" applyBorder="1" applyAlignment="1"/>
    <xf numFmtId="0" fontId="6" fillId="0" borderId="17" xfId="0" applyFont="1" applyBorder="1" applyAlignment="1"/>
    <xf numFmtId="0" fontId="11" fillId="3" borderId="17" xfId="0" applyFont="1" applyFill="1" applyBorder="1" applyAlignment="1"/>
    <xf numFmtId="0" fontId="29" fillId="3" borderId="0" xfId="0" applyFont="1" applyFill="1" applyAlignment="1"/>
    <xf numFmtId="0" fontId="0" fillId="0" borderId="0" xfId="0" applyFont="1" applyAlignment="1"/>
    <xf numFmtId="164" fontId="4" fillId="3" borderId="17" xfId="0" applyNumberFormat="1" applyFont="1" applyFill="1" applyBorder="1" applyAlignment="1"/>
    <xf numFmtId="0" fontId="6" fillId="15" borderId="17" xfId="0" applyFont="1" applyFill="1" applyBorder="1" applyAlignment="1"/>
    <xf numFmtId="0" fontId="23" fillId="0" borderId="18" xfId="0" applyFont="1" applyBorder="1" applyAlignment="1">
      <alignment horizontal="center" vertical="center"/>
    </xf>
    <xf numFmtId="0" fontId="6" fillId="0" borderId="19" xfId="0" applyFont="1" applyBorder="1" applyAlignment="1"/>
    <xf numFmtId="0" fontId="6" fillId="0" borderId="20" xfId="0" applyFont="1" applyBorder="1" applyAlignment="1"/>
    <xf numFmtId="0" fontId="5" fillId="3" borderId="17" xfId="0" applyFont="1" applyFill="1" applyBorder="1" applyAlignment="1">
      <alignment horizontal="right" vertical="center"/>
    </xf>
    <xf numFmtId="0" fontId="1" fillId="2" borderId="1" xfId="0" applyFont="1" applyFill="1" applyBorder="1" applyAlignment="1">
      <alignment horizontal="left" vertical="center"/>
    </xf>
    <xf numFmtId="0" fontId="6" fillId="0" borderId="1" xfId="0" applyFont="1" applyBorder="1" applyAlignment="1"/>
    <xf numFmtId="0" fontId="31" fillId="3" borderId="17" xfId="0" applyFont="1" applyFill="1" applyBorder="1" applyAlignment="1">
      <alignment horizontal="left"/>
    </xf>
    <xf numFmtId="0" fontId="31" fillId="3" borderId="17" xfId="0" applyFont="1" applyFill="1" applyBorder="1" applyAlignment="1">
      <alignment horizontal="right"/>
    </xf>
    <xf numFmtId="14" fontId="35" fillId="2" borderId="7" xfId="0" applyNumberFormat="1" applyFont="1" applyFill="1" applyBorder="1" applyAlignment="1">
      <alignment horizontal="center" vertical="center" shrinkToFit="1"/>
    </xf>
    <xf numFmtId="0" fontId="6" fillId="0" borderId="8" xfId="0" applyFont="1" applyBorder="1" applyAlignment="1"/>
    <xf numFmtId="0" fontId="15" fillId="4" borderId="17" xfId="0" applyFont="1" applyFill="1" applyBorder="1" applyAlignment="1">
      <alignment horizontal="center" vertical="center"/>
    </xf>
    <xf numFmtId="2" fontId="8" fillId="3" borderId="0" xfId="0" applyNumberFormat="1" applyFont="1" applyFill="1" applyAlignment="1">
      <alignment horizontal="left"/>
    </xf>
    <xf numFmtId="167" fontId="8" fillId="3" borderId="0" xfId="0" applyNumberFormat="1" applyFont="1" applyFill="1" applyAlignment="1">
      <alignment horizontal="center"/>
    </xf>
    <xf numFmtId="0" fontId="2" fillId="2" borderId="0" xfId="0" applyFont="1" applyFill="1" applyAlignment="1"/>
    <xf numFmtId="0" fontId="11" fillId="0" borderId="1" xfId="0" applyFont="1" applyBorder="1" applyAlignment="1">
      <alignment horizontal="right" vertical="center"/>
    </xf>
    <xf numFmtId="0" fontId="61" fillId="17" borderId="0" xfId="0" applyFont="1" applyFill="1" applyAlignment="1">
      <alignment horizontal="left" vertical="top" wrapText="1"/>
    </xf>
    <xf numFmtId="0" fontId="0" fillId="17" borderId="0" xfId="0" applyFont="1" applyFill="1" applyAlignment="1"/>
  </cellXfs>
  <cellStyles count="2">
    <cellStyle name="Normal" xfId="0" builtinId="0"/>
    <cellStyle name="Normal 2" xfId="1" xr:uid="{882C36E3-1669-4742-B495-B459877781A3}"/>
  </cellStyles>
  <dxfs count="10">
    <dxf>
      <font>
        <color rgb="FFE6F9FD"/>
      </font>
      <fill>
        <patternFill patternType="solid">
          <bgColor rgb="FFE6F9FD"/>
        </patternFill>
      </fill>
    </dxf>
    <dxf>
      <font>
        <b/>
        <color rgb="FFFF0000"/>
      </font>
      <fill>
        <patternFill patternType="none"/>
      </fill>
    </dxf>
    <dxf>
      <font>
        <b/>
        <color rgb="FFFF0000"/>
      </font>
      <fill>
        <patternFill patternType="none"/>
      </fill>
    </dxf>
    <dxf>
      <font>
        <b/>
        <color rgb="FFFF0000"/>
      </font>
      <fill>
        <patternFill patternType="none"/>
      </fill>
    </dxf>
    <dxf>
      <font>
        <b/>
        <color rgb="FFFF0000"/>
      </font>
      <fill>
        <patternFill patternType="none"/>
      </fill>
    </dxf>
    <dxf>
      <font>
        <b/>
        <color rgb="FFFF0000"/>
      </font>
      <fill>
        <patternFill patternType="none"/>
      </fill>
    </dxf>
    <dxf>
      <font>
        <b/>
        <color rgb="FFFF0000"/>
      </font>
      <fill>
        <patternFill patternType="none"/>
      </fill>
    </dxf>
    <dxf>
      <font>
        <b/>
        <color rgb="FFFF0000"/>
      </font>
      <fill>
        <patternFill patternType="none"/>
      </fill>
    </dxf>
    <dxf>
      <font>
        <b/>
        <color rgb="FFFF0000"/>
      </font>
      <fill>
        <patternFill patternType="none"/>
      </fill>
    </dxf>
    <dxf>
      <font>
        <b/>
        <color rgb="FFFF0000"/>
      </font>
      <fill>
        <patternFill patternType="none"/>
      </fill>
    </dxf>
  </dxfs>
  <tableStyles count="0" defaultTableStyle="TableStyleMedium2" defaultPivotStyle="PivotStyleLight16"/>
  <colors>
    <mruColors>
      <color rgb="FFE6F9FD"/>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image" Target="../media/image1.png"/></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000" b="1" i="0">
                <a:solidFill>
                  <a:srgbClr val="000000"/>
                </a:solidFill>
                <a:latin typeface="Arial"/>
              </a:defRPr>
            </a:pPr>
            <a:r>
              <a:rPr lang="en-US"/>
              <a:t>Snowball Growth Chart</a:t>
            </a:r>
          </a:p>
        </c:rich>
      </c:tx>
      <c:overlay val="0"/>
    </c:title>
    <c:autoTitleDeleted val="0"/>
    <c:plotArea>
      <c:layout/>
      <c:barChart>
        <c:barDir val="col"/>
        <c:grouping val="clustered"/>
        <c:varyColors val="1"/>
        <c:ser>
          <c:idx val="0"/>
          <c:order val="0"/>
          <c:tx>
            <c:v>Snowball</c:v>
          </c:tx>
          <c:spPr>
            <a:solidFill>
              <a:srgbClr val="C4E4BD"/>
            </a:solidFill>
            <a:ln w="12700">
              <a:solidFill>
                <a:schemeClr val="bg1"/>
              </a:solidFill>
            </a:ln>
          </c:spPr>
          <c:invertIfNegative val="1"/>
          <c:cat>
            <c:numRef>
              <c:f>PaymentSchedule!$B$21:$B$380</c:f>
              <c:numCache>
                <c:formatCode>[$-409]mmm\-yyyy;@</c:formatCode>
                <c:ptCount val="360"/>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pt idx="48">
                  <c:v>45809</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PaymentSchedule!$C$21:$C$380</c:f>
              <c:numCache>
                <c:formatCode>0.00;\-0.00;\-#</c:formatCode>
                <c:ptCount val="360"/>
                <c:pt idx="0">
                  <c:v>95.029999999999973</c:v>
                </c:pt>
                <c:pt idx="1">
                  <c:v>95.029999999999973</c:v>
                </c:pt>
                <c:pt idx="2">
                  <c:v>95.029999999999973</c:v>
                </c:pt>
                <c:pt idx="3">
                  <c:v>95.029999999999973</c:v>
                </c:pt>
                <c:pt idx="4">
                  <c:v>95.029999999999973</c:v>
                </c:pt>
                <c:pt idx="5">
                  <c:v>95.029999999999973</c:v>
                </c:pt>
                <c:pt idx="6">
                  <c:v>95.029999999999973</c:v>
                </c:pt>
                <c:pt idx="7">
                  <c:v>95.029999999999973</c:v>
                </c:pt>
                <c:pt idx="8">
                  <c:v>95.029999999999973</c:v>
                </c:pt>
                <c:pt idx="9">
                  <c:v>95.029999999999973</c:v>
                </c:pt>
                <c:pt idx="10">
                  <c:v>95.029999999999973</c:v>
                </c:pt>
                <c:pt idx="11">
                  <c:v>95.029999999999973</c:v>
                </c:pt>
                <c:pt idx="12">
                  <c:v>95.029999999999973</c:v>
                </c:pt>
                <c:pt idx="13">
                  <c:v>95.029999999999973</c:v>
                </c:pt>
                <c:pt idx="14">
                  <c:v>95.029999999999973</c:v>
                </c:pt>
                <c:pt idx="15">
                  <c:v>95.029999999999973</c:v>
                </c:pt>
                <c:pt idx="16">
                  <c:v>95.029999999999973</c:v>
                </c:pt>
                <c:pt idx="17">
                  <c:v>95.029999999999973</c:v>
                </c:pt>
                <c:pt idx="18">
                  <c:v>95.029999999999973</c:v>
                </c:pt>
                <c:pt idx="19">
                  <c:v>95.029999999999973</c:v>
                </c:pt>
                <c:pt idx="20">
                  <c:v>95.029999999999973</c:v>
                </c:pt>
                <c:pt idx="21">
                  <c:v>95.029999999999973</c:v>
                </c:pt>
                <c:pt idx="22">
                  <c:v>95.029999999999973</c:v>
                </c:pt>
                <c:pt idx="23">
                  <c:v>95.029999999999973</c:v>
                </c:pt>
                <c:pt idx="24">
                  <c:v>95.029999999999973</c:v>
                </c:pt>
                <c:pt idx="25">
                  <c:v>95.029999999999973</c:v>
                </c:pt>
                <c:pt idx="26">
                  <c:v>95.029999999999973</c:v>
                </c:pt>
                <c:pt idx="27">
                  <c:v>95.029999999999973</c:v>
                </c:pt>
                <c:pt idx="28">
                  <c:v>95.029999999999973</c:v>
                </c:pt>
                <c:pt idx="29">
                  <c:v>95.029999999999973</c:v>
                </c:pt>
                <c:pt idx="30">
                  <c:v>95.029999999999973</c:v>
                </c:pt>
                <c:pt idx="31">
                  <c:v>95.029999999999973</c:v>
                </c:pt>
                <c:pt idx="32">
                  <c:v>95.029999999999973</c:v>
                </c:pt>
                <c:pt idx="33">
                  <c:v>95.029999999999973</c:v>
                </c:pt>
                <c:pt idx="34">
                  <c:v>95.029999999999973</c:v>
                </c:pt>
                <c:pt idx="35">
                  <c:v>95.029999999999973</c:v>
                </c:pt>
                <c:pt idx="36">
                  <c:v>95.029999999999973</c:v>
                </c:pt>
                <c:pt idx="37">
                  <c:v>95.029999999999973</c:v>
                </c:pt>
                <c:pt idx="38">
                  <c:v>95.029999999999973</c:v>
                </c:pt>
                <c:pt idx="39">
                  <c:v>95.029999999999973</c:v>
                </c:pt>
                <c:pt idx="40">
                  <c:v>95.029999999999973</c:v>
                </c:pt>
                <c:pt idx="41">
                  <c:v>95.029999999999973</c:v>
                </c:pt>
                <c:pt idx="42">
                  <c:v>95.029999999999973</c:v>
                </c:pt>
                <c:pt idx="43">
                  <c:v>95.029999999999973</c:v>
                </c:pt>
                <c:pt idx="44">
                  <c:v>95.029999999999973</c:v>
                </c:pt>
                <c:pt idx="45">
                  <c:v>95.029999999999973</c:v>
                </c:pt>
                <c:pt idx="46">
                  <c:v>95.029999999999973</c:v>
                </c:pt>
                <c:pt idx="47">
                  <c:v>95.029999999999973</c:v>
                </c:pt>
                <c:pt idx="48">
                  <c:v>357.56</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extLst>
            <c:ext xmlns:c14="http://schemas.microsoft.com/office/drawing/2007/8/2/chart" uri="{6F2FDCE9-48DA-4B69-8628-5D25D57E5C99}">
              <c14:invertSolidFillFmt>
                <c14:spPr xmlns:c14="http://schemas.microsoft.com/office/drawing/2007/8/2/chart">
                  <a:solidFill>
                    <a:srgbClr val="FFFFFF"/>
                  </a:solidFill>
                  <a:ln w="12700">
                    <a:solidFill>
                      <a:schemeClr val="bg1"/>
                    </a:solidFill>
                  </a:ln>
                </c14:spPr>
              </c14:invertSolidFillFmt>
            </c:ext>
            <c:ext xmlns:c16="http://schemas.microsoft.com/office/drawing/2014/chart" uri="{C3380CC4-5D6E-409C-BE32-E72D297353CC}">
              <c16:uniqueId val="{00000000-DB93-44E9-A8F5-36C12D1B2AC4}"/>
            </c:ext>
          </c:extLst>
        </c:ser>
        <c:dLbls>
          <c:showLegendKey val="0"/>
          <c:showVal val="0"/>
          <c:showCatName val="0"/>
          <c:showSerName val="0"/>
          <c:showPercent val="0"/>
          <c:showBubbleSize val="0"/>
        </c:dLbls>
        <c:gapWidth val="0"/>
        <c:axId val="720566399"/>
        <c:axId val="1957207086"/>
      </c:barChart>
      <c:lineChart>
        <c:grouping val="standard"/>
        <c:varyColors val="1"/>
        <c:ser>
          <c:idx val="1"/>
          <c:order val="1"/>
          <c:tx>
            <c:v>Interest Due</c:v>
          </c:tx>
          <c:marker>
            <c:symbol val="none"/>
          </c:marker>
          <c:cat>
            <c:numRef>
              <c:f>PaymentSchedule!$B$21:$B$380</c:f>
              <c:numCache>
                <c:formatCode>[$-409]mmm\-yyyy;@</c:formatCode>
                <c:ptCount val="360"/>
                <c:pt idx="0">
                  <c:v>44348</c:v>
                </c:pt>
                <c:pt idx="1">
                  <c:v>44378</c:v>
                </c:pt>
                <c:pt idx="2">
                  <c:v>44409</c:v>
                </c:pt>
                <c:pt idx="3">
                  <c:v>44440</c:v>
                </c:pt>
                <c:pt idx="4">
                  <c:v>44470</c:v>
                </c:pt>
                <c:pt idx="5">
                  <c:v>44501</c:v>
                </c:pt>
                <c:pt idx="6">
                  <c:v>44531</c:v>
                </c:pt>
                <c:pt idx="7">
                  <c:v>44562</c:v>
                </c:pt>
                <c:pt idx="8">
                  <c:v>44593</c:v>
                </c:pt>
                <c:pt idx="9">
                  <c:v>44621</c:v>
                </c:pt>
                <c:pt idx="10">
                  <c:v>44652</c:v>
                </c:pt>
                <c:pt idx="11">
                  <c:v>44682</c:v>
                </c:pt>
                <c:pt idx="12">
                  <c:v>44713</c:v>
                </c:pt>
                <c:pt idx="13">
                  <c:v>44743</c:v>
                </c:pt>
                <c:pt idx="14">
                  <c:v>44774</c:v>
                </c:pt>
                <c:pt idx="15">
                  <c:v>44805</c:v>
                </c:pt>
                <c:pt idx="16">
                  <c:v>44835</c:v>
                </c:pt>
                <c:pt idx="17">
                  <c:v>44866</c:v>
                </c:pt>
                <c:pt idx="18">
                  <c:v>44896</c:v>
                </c:pt>
                <c:pt idx="19">
                  <c:v>44927</c:v>
                </c:pt>
                <c:pt idx="20">
                  <c:v>44958</c:v>
                </c:pt>
                <c:pt idx="21">
                  <c:v>44986</c:v>
                </c:pt>
                <c:pt idx="22">
                  <c:v>45017</c:v>
                </c:pt>
                <c:pt idx="23">
                  <c:v>45047</c:v>
                </c:pt>
                <c:pt idx="24">
                  <c:v>45078</c:v>
                </c:pt>
                <c:pt idx="25">
                  <c:v>45108</c:v>
                </c:pt>
                <c:pt idx="26">
                  <c:v>45139</c:v>
                </c:pt>
                <c:pt idx="27">
                  <c:v>45170</c:v>
                </c:pt>
                <c:pt idx="28">
                  <c:v>45200</c:v>
                </c:pt>
                <c:pt idx="29">
                  <c:v>45231</c:v>
                </c:pt>
                <c:pt idx="30">
                  <c:v>45261</c:v>
                </c:pt>
                <c:pt idx="31">
                  <c:v>45292</c:v>
                </c:pt>
                <c:pt idx="32">
                  <c:v>45323</c:v>
                </c:pt>
                <c:pt idx="33">
                  <c:v>45352</c:v>
                </c:pt>
                <c:pt idx="34">
                  <c:v>45383</c:v>
                </c:pt>
                <c:pt idx="35">
                  <c:v>45413</c:v>
                </c:pt>
                <c:pt idx="36">
                  <c:v>45444</c:v>
                </c:pt>
                <c:pt idx="37">
                  <c:v>45474</c:v>
                </c:pt>
                <c:pt idx="38">
                  <c:v>45505</c:v>
                </c:pt>
                <c:pt idx="39">
                  <c:v>45536</c:v>
                </c:pt>
                <c:pt idx="40">
                  <c:v>45566</c:v>
                </c:pt>
                <c:pt idx="41">
                  <c:v>45597</c:v>
                </c:pt>
                <c:pt idx="42">
                  <c:v>45627</c:v>
                </c:pt>
                <c:pt idx="43">
                  <c:v>45658</c:v>
                </c:pt>
                <c:pt idx="44">
                  <c:v>45689</c:v>
                </c:pt>
                <c:pt idx="45">
                  <c:v>45717</c:v>
                </c:pt>
                <c:pt idx="46">
                  <c:v>45748</c:v>
                </c:pt>
                <c:pt idx="47">
                  <c:v>45778</c:v>
                </c:pt>
                <c:pt idx="48">
                  <c:v>45809</c:v>
                </c:pt>
                <c:pt idx="49">
                  <c:v>#N/A</c:v>
                </c:pt>
                <c:pt idx="50">
                  <c:v>#N/A</c:v>
                </c:pt>
                <c:pt idx="51">
                  <c:v>#N/A</c:v>
                </c:pt>
                <c:pt idx="52">
                  <c:v>#N/A</c:v>
                </c:pt>
                <c:pt idx="53">
                  <c:v>#N/A</c:v>
                </c:pt>
                <c:pt idx="54">
                  <c:v>#N/A</c:v>
                </c:pt>
                <c:pt idx="55">
                  <c:v>#N/A</c:v>
                </c:pt>
                <c:pt idx="56">
                  <c:v>#N/A</c:v>
                </c:pt>
                <c:pt idx="57">
                  <c:v>#N/A</c:v>
                </c:pt>
                <c:pt idx="58">
                  <c:v>#N/A</c:v>
                </c:pt>
                <c:pt idx="59">
                  <c:v>#N/A</c:v>
                </c:pt>
                <c:pt idx="60">
                  <c:v>#N/A</c:v>
                </c:pt>
                <c:pt idx="61">
                  <c:v>#N/A</c:v>
                </c:pt>
                <c:pt idx="62">
                  <c:v>#N/A</c:v>
                </c:pt>
                <c:pt idx="63">
                  <c:v>#N/A</c:v>
                </c:pt>
                <c:pt idx="64">
                  <c:v>#N/A</c:v>
                </c:pt>
                <c:pt idx="65">
                  <c:v>#N/A</c:v>
                </c:pt>
                <c:pt idx="66">
                  <c:v>#N/A</c:v>
                </c:pt>
                <c:pt idx="67">
                  <c:v>#N/A</c:v>
                </c:pt>
                <c:pt idx="68">
                  <c:v>#N/A</c:v>
                </c:pt>
                <c:pt idx="69">
                  <c:v>#N/A</c:v>
                </c:pt>
                <c:pt idx="70">
                  <c:v>#N/A</c:v>
                </c:pt>
                <c:pt idx="71">
                  <c:v>#N/A</c:v>
                </c:pt>
                <c:pt idx="72">
                  <c:v>#N/A</c:v>
                </c:pt>
                <c:pt idx="73">
                  <c:v>#N/A</c:v>
                </c:pt>
                <c:pt idx="74">
                  <c:v>#N/A</c:v>
                </c:pt>
                <c:pt idx="75">
                  <c:v>#N/A</c:v>
                </c:pt>
                <c:pt idx="76">
                  <c:v>#N/A</c:v>
                </c:pt>
                <c:pt idx="77">
                  <c:v>#N/A</c:v>
                </c:pt>
                <c:pt idx="78">
                  <c:v>#N/A</c:v>
                </c:pt>
                <c:pt idx="79">
                  <c:v>#N/A</c:v>
                </c:pt>
                <c:pt idx="80">
                  <c:v>#N/A</c:v>
                </c:pt>
                <c:pt idx="81">
                  <c:v>#N/A</c:v>
                </c:pt>
                <c:pt idx="82">
                  <c:v>#N/A</c:v>
                </c:pt>
                <c:pt idx="83">
                  <c:v>#N/A</c:v>
                </c:pt>
                <c:pt idx="84">
                  <c:v>#N/A</c:v>
                </c:pt>
                <c:pt idx="85">
                  <c:v>#N/A</c:v>
                </c:pt>
                <c:pt idx="86">
                  <c:v>#N/A</c:v>
                </c:pt>
                <c:pt idx="87">
                  <c:v>#N/A</c:v>
                </c:pt>
                <c:pt idx="88">
                  <c:v>#N/A</c:v>
                </c:pt>
                <c:pt idx="89">
                  <c:v>#N/A</c:v>
                </c:pt>
                <c:pt idx="90">
                  <c:v>#N/A</c:v>
                </c:pt>
                <c:pt idx="91">
                  <c:v>#N/A</c:v>
                </c:pt>
                <c:pt idx="92">
                  <c:v>#N/A</c:v>
                </c:pt>
                <c:pt idx="93">
                  <c:v>#N/A</c:v>
                </c:pt>
                <c:pt idx="94">
                  <c:v>#N/A</c:v>
                </c:pt>
                <c:pt idx="95">
                  <c:v>#N/A</c:v>
                </c:pt>
                <c:pt idx="96">
                  <c:v>#N/A</c:v>
                </c:pt>
                <c:pt idx="97">
                  <c:v>#N/A</c:v>
                </c:pt>
                <c:pt idx="98">
                  <c:v>#N/A</c:v>
                </c:pt>
                <c:pt idx="99">
                  <c:v>#N/A</c:v>
                </c:pt>
                <c:pt idx="100">
                  <c:v>#N/A</c:v>
                </c:pt>
                <c:pt idx="101">
                  <c:v>#N/A</c:v>
                </c:pt>
                <c:pt idx="102">
                  <c:v>#N/A</c:v>
                </c:pt>
                <c:pt idx="103">
                  <c:v>#N/A</c:v>
                </c:pt>
                <c:pt idx="104">
                  <c:v>#N/A</c:v>
                </c:pt>
                <c:pt idx="105">
                  <c:v>#N/A</c:v>
                </c:pt>
                <c:pt idx="106">
                  <c:v>#N/A</c:v>
                </c:pt>
                <c:pt idx="107">
                  <c:v>#N/A</c:v>
                </c:pt>
                <c:pt idx="108">
                  <c:v>#N/A</c:v>
                </c:pt>
                <c:pt idx="109">
                  <c:v>#N/A</c:v>
                </c:pt>
                <c:pt idx="110">
                  <c:v>#N/A</c:v>
                </c:pt>
                <c:pt idx="111">
                  <c:v>#N/A</c:v>
                </c:pt>
                <c:pt idx="112">
                  <c:v>#N/A</c:v>
                </c:pt>
                <c:pt idx="113">
                  <c:v>#N/A</c:v>
                </c:pt>
                <c:pt idx="114">
                  <c:v>#N/A</c:v>
                </c:pt>
                <c:pt idx="115">
                  <c:v>#N/A</c:v>
                </c:pt>
                <c:pt idx="116">
                  <c:v>#N/A</c:v>
                </c:pt>
                <c:pt idx="117">
                  <c:v>#N/A</c:v>
                </c:pt>
                <c:pt idx="118">
                  <c:v>#N/A</c:v>
                </c:pt>
                <c:pt idx="119">
                  <c:v>#N/A</c:v>
                </c:pt>
                <c:pt idx="120">
                  <c:v>#N/A</c:v>
                </c:pt>
                <c:pt idx="121">
                  <c:v>#N/A</c:v>
                </c:pt>
                <c:pt idx="122">
                  <c:v>#N/A</c:v>
                </c:pt>
                <c:pt idx="123">
                  <c:v>#N/A</c:v>
                </c:pt>
                <c:pt idx="124">
                  <c:v>#N/A</c:v>
                </c:pt>
                <c:pt idx="125">
                  <c:v>#N/A</c:v>
                </c:pt>
                <c:pt idx="126">
                  <c:v>#N/A</c:v>
                </c:pt>
                <c:pt idx="127">
                  <c:v>#N/A</c:v>
                </c:pt>
                <c:pt idx="128">
                  <c:v>#N/A</c:v>
                </c:pt>
                <c:pt idx="129">
                  <c:v>#N/A</c:v>
                </c:pt>
                <c:pt idx="130">
                  <c:v>#N/A</c:v>
                </c:pt>
                <c:pt idx="131">
                  <c:v>#N/A</c:v>
                </c:pt>
                <c:pt idx="132">
                  <c:v>#N/A</c:v>
                </c:pt>
                <c:pt idx="133">
                  <c:v>#N/A</c:v>
                </c:pt>
                <c:pt idx="134">
                  <c:v>#N/A</c:v>
                </c:pt>
                <c:pt idx="135">
                  <c:v>#N/A</c:v>
                </c:pt>
                <c:pt idx="136">
                  <c:v>#N/A</c:v>
                </c:pt>
                <c:pt idx="137">
                  <c:v>#N/A</c:v>
                </c:pt>
                <c:pt idx="138">
                  <c:v>#N/A</c:v>
                </c:pt>
                <c:pt idx="139">
                  <c:v>#N/A</c:v>
                </c:pt>
                <c:pt idx="140">
                  <c:v>#N/A</c:v>
                </c:pt>
                <c:pt idx="141">
                  <c:v>#N/A</c:v>
                </c:pt>
                <c:pt idx="142">
                  <c:v>#N/A</c:v>
                </c:pt>
                <c:pt idx="143">
                  <c:v>#N/A</c:v>
                </c:pt>
                <c:pt idx="144">
                  <c:v>#N/A</c:v>
                </c:pt>
                <c:pt idx="145">
                  <c:v>#N/A</c:v>
                </c:pt>
                <c:pt idx="146">
                  <c:v>#N/A</c:v>
                </c:pt>
                <c:pt idx="147">
                  <c:v>#N/A</c:v>
                </c:pt>
                <c:pt idx="148">
                  <c:v>#N/A</c:v>
                </c:pt>
                <c:pt idx="149">
                  <c:v>#N/A</c:v>
                </c:pt>
                <c:pt idx="150">
                  <c:v>#N/A</c:v>
                </c:pt>
                <c:pt idx="151">
                  <c:v>#N/A</c:v>
                </c:pt>
                <c:pt idx="152">
                  <c:v>#N/A</c:v>
                </c:pt>
                <c:pt idx="153">
                  <c:v>#N/A</c:v>
                </c:pt>
                <c:pt idx="154">
                  <c:v>#N/A</c:v>
                </c:pt>
                <c:pt idx="155">
                  <c:v>#N/A</c:v>
                </c:pt>
                <c:pt idx="156">
                  <c:v>#N/A</c:v>
                </c:pt>
                <c:pt idx="157">
                  <c:v>#N/A</c:v>
                </c:pt>
                <c:pt idx="158">
                  <c:v>#N/A</c:v>
                </c:pt>
                <c:pt idx="159">
                  <c:v>#N/A</c:v>
                </c:pt>
                <c:pt idx="160">
                  <c:v>#N/A</c:v>
                </c:pt>
                <c:pt idx="161">
                  <c:v>#N/A</c:v>
                </c:pt>
                <c:pt idx="162">
                  <c:v>#N/A</c:v>
                </c:pt>
                <c:pt idx="163">
                  <c:v>#N/A</c:v>
                </c:pt>
                <c:pt idx="164">
                  <c:v>#N/A</c:v>
                </c:pt>
                <c:pt idx="165">
                  <c:v>#N/A</c:v>
                </c:pt>
                <c:pt idx="166">
                  <c:v>#N/A</c:v>
                </c:pt>
                <c:pt idx="167">
                  <c:v>#N/A</c:v>
                </c:pt>
                <c:pt idx="168">
                  <c:v>#N/A</c:v>
                </c:pt>
                <c:pt idx="169">
                  <c:v>#N/A</c:v>
                </c:pt>
                <c:pt idx="170">
                  <c:v>#N/A</c:v>
                </c:pt>
                <c:pt idx="171">
                  <c:v>#N/A</c:v>
                </c:pt>
                <c:pt idx="172">
                  <c:v>#N/A</c:v>
                </c:pt>
                <c:pt idx="173">
                  <c:v>#N/A</c:v>
                </c:pt>
                <c:pt idx="174">
                  <c:v>#N/A</c:v>
                </c:pt>
                <c:pt idx="175">
                  <c:v>#N/A</c:v>
                </c:pt>
                <c:pt idx="176">
                  <c:v>#N/A</c:v>
                </c:pt>
                <c:pt idx="177">
                  <c:v>#N/A</c:v>
                </c:pt>
                <c:pt idx="178">
                  <c:v>#N/A</c:v>
                </c:pt>
                <c:pt idx="179">
                  <c:v>#N/A</c:v>
                </c:pt>
                <c:pt idx="180">
                  <c:v>#N/A</c:v>
                </c:pt>
                <c:pt idx="181">
                  <c:v>#N/A</c:v>
                </c:pt>
                <c:pt idx="182">
                  <c:v>#N/A</c:v>
                </c:pt>
                <c:pt idx="183">
                  <c:v>#N/A</c:v>
                </c:pt>
                <c:pt idx="184">
                  <c:v>#N/A</c:v>
                </c:pt>
                <c:pt idx="185">
                  <c:v>#N/A</c:v>
                </c:pt>
                <c:pt idx="186">
                  <c:v>#N/A</c:v>
                </c:pt>
                <c:pt idx="187">
                  <c:v>#N/A</c:v>
                </c:pt>
                <c:pt idx="188">
                  <c:v>#N/A</c:v>
                </c:pt>
                <c:pt idx="189">
                  <c:v>#N/A</c:v>
                </c:pt>
                <c:pt idx="190">
                  <c:v>#N/A</c:v>
                </c:pt>
                <c:pt idx="191">
                  <c:v>#N/A</c:v>
                </c:pt>
                <c:pt idx="192">
                  <c:v>#N/A</c:v>
                </c:pt>
                <c:pt idx="193">
                  <c:v>#N/A</c:v>
                </c:pt>
                <c:pt idx="194">
                  <c:v>#N/A</c:v>
                </c:pt>
                <c:pt idx="195">
                  <c:v>#N/A</c:v>
                </c:pt>
                <c:pt idx="196">
                  <c:v>#N/A</c:v>
                </c:pt>
                <c:pt idx="197">
                  <c:v>#N/A</c:v>
                </c:pt>
                <c:pt idx="198">
                  <c:v>#N/A</c:v>
                </c:pt>
                <c:pt idx="199">
                  <c:v>#N/A</c:v>
                </c:pt>
                <c:pt idx="200">
                  <c:v>#N/A</c:v>
                </c:pt>
                <c:pt idx="201">
                  <c:v>#N/A</c:v>
                </c:pt>
                <c:pt idx="202">
                  <c:v>#N/A</c:v>
                </c:pt>
                <c:pt idx="203">
                  <c:v>#N/A</c:v>
                </c:pt>
                <c:pt idx="204">
                  <c:v>#N/A</c:v>
                </c:pt>
                <c:pt idx="205">
                  <c:v>#N/A</c:v>
                </c:pt>
                <c:pt idx="206">
                  <c:v>#N/A</c:v>
                </c:pt>
                <c:pt idx="207">
                  <c:v>#N/A</c:v>
                </c:pt>
                <c:pt idx="208">
                  <c:v>#N/A</c:v>
                </c:pt>
                <c:pt idx="209">
                  <c:v>#N/A</c:v>
                </c:pt>
                <c:pt idx="210">
                  <c:v>#N/A</c:v>
                </c:pt>
                <c:pt idx="211">
                  <c:v>#N/A</c:v>
                </c:pt>
                <c:pt idx="212">
                  <c:v>#N/A</c:v>
                </c:pt>
                <c:pt idx="213">
                  <c:v>#N/A</c:v>
                </c:pt>
                <c:pt idx="214">
                  <c:v>#N/A</c:v>
                </c:pt>
                <c:pt idx="215">
                  <c:v>#N/A</c:v>
                </c:pt>
                <c:pt idx="216">
                  <c:v>#N/A</c:v>
                </c:pt>
                <c:pt idx="217">
                  <c:v>#N/A</c:v>
                </c:pt>
                <c:pt idx="218">
                  <c:v>#N/A</c:v>
                </c:pt>
                <c:pt idx="219">
                  <c:v>#N/A</c:v>
                </c:pt>
                <c:pt idx="220">
                  <c:v>#N/A</c:v>
                </c:pt>
                <c:pt idx="221">
                  <c:v>#N/A</c:v>
                </c:pt>
                <c:pt idx="222">
                  <c:v>#N/A</c:v>
                </c:pt>
                <c:pt idx="223">
                  <c:v>#N/A</c:v>
                </c:pt>
                <c:pt idx="224">
                  <c:v>#N/A</c:v>
                </c:pt>
                <c:pt idx="225">
                  <c:v>#N/A</c:v>
                </c:pt>
                <c:pt idx="226">
                  <c:v>#N/A</c:v>
                </c:pt>
                <c:pt idx="227">
                  <c:v>#N/A</c:v>
                </c:pt>
                <c:pt idx="228">
                  <c:v>#N/A</c:v>
                </c:pt>
                <c:pt idx="229">
                  <c:v>#N/A</c:v>
                </c:pt>
                <c:pt idx="230">
                  <c:v>#N/A</c:v>
                </c:pt>
                <c:pt idx="231">
                  <c:v>#N/A</c:v>
                </c:pt>
                <c:pt idx="232">
                  <c:v>#N/A</c:v>
                </c:pt>
                <c:pt idx="233">
                  <c:v>#N/A</c:v>
                </c:pt>
                <c:pt idx="234">
                  <c:v>#N/A</c:v>
                </c:pt>
                <c:pt idx="235">
                  <c:v>#N/A</c:v>
                </c:pt>
                <c:pt idx="236">
                  <c:v>#N/A</c:v>
                </c:pt>
                <c:pt idx="237">
                  <c:v>#N/A</c:v>
                </c:pt>
                <c:pt idx="238">
                  <c:v>#N/A</c:v>
                </c:pt>
                <c:pt idx="239">
                  <c:v>#N/A</c:v>
                </c:pt>
                <c:pt idx="240">
                  <c:v>#N/A</c:v>
                </c:pt>
                <c:pt idx="241">
                  <c:v>#N/A</c:v>
                </c:pt>
                <c:pt idx="242">
                  <c:v>#N/A</c:v>
                </c:pt>
                <c:pt idx="243">
                  <c:v>#N/A</c:v>
                </c:pt>
                <c:pt idx="244">
                  <c:v>#N/A</c:v>
                </c:pt>
                <c:pt idx="245">
                  <c:v>#N/A</c:v>
                </c:pt>
                <c:pt idx="246">
                  <c:v>#N/A</c:v>
                </c:pt>
                <c:pt idx="247">
                  <c:v>#N/A</c:v>
                </c:pt>
                <c:pt idx="248">
                  <c:v>#N/A</c:v>
                </c:pt>
                <c:pt idx="249">
                  <c:v>#N/A</c:v>
                </c:pt>
                <c:pt idx="250">
                  <c:v>#N/A</c:v>
                </c:pt>
                <c:pt idx="251">
                  <c:v>#N/A</c:v>
                </c:pt>
                <c:pt idx="252">
                  <c:v>#N/A</c:v>
                </c:pt>
                <c:pt idx="253">
                  <c:v>#N/A</c:v>
                </c:pt>
                <c:pt idx="254">
                  <c:v>#N/A</c:v>
                </c:pt>
                <c:pt idx="255">
                  <c:v>#N/A</c:v>
                </c:pt>
                <c:pt idx="256">
                  <c:v>#N/A</c:v>
                </c:pt>
                <c:pt idx="257">
                  <c:v>#N/A</c:v>
                </c:pt>
                <c:pt idx="258">
                  <c:v>#N/A</c:v>
                </c:pt>
                <c:pt idx="259">
                  <c:v>#N/A</c:v>
                </c:pt>
                <c:pt idx="260">
                  <c:v>#N/A</c:v>
                </c:pt>
                <c:pt idx="261">
                  <c:v>#N/A</c:v>
                </c:pt>
                <c:pt idx="262">
                  <c:v>#N/A</c:v>
                </c:pt>
                <c:pt idx="263">
                  <c:v>#N/A</c:v>
                </c:pt>
                <c:pt idx="264">
                  <c:v>#N/A</c:v>
                </c:pt>
                <c:pt idx="265">
                  <c:v>#N/A</c:v>
                </c:pt>
                <c:pt idx="266">
                  <c:v>#N/A</c:v>
                </c:pt>
                <c:pt idx="267">
                  <c:v>#N/A</c:v>
                </c:pt>
                <c:pt idx="268">
                  <c:v>#N/A</c:v>
                </c:pt>
                <c:pt idx="269">
                  <c:v>#N/A</c:v>
                </c:pt>
                <c:pt idx="270">
                  <c:v>#N/A</c:v>
                </c:pt>
                <c:pt idx="271">
                  <c:v>#N/A</c:v>
                </c:pt>
                <c:pt idx="272">
                  <c:v>#N/A</c:v>
                </c:pt>
                <c:pt idx="273">
                  <c:v>#N/A</c:v>
                </c:pt>
                <c:pt idx="274">
                  <c:v>#N/A</c:v>
                </c:pt>
                <c:pt idx="275">
                  <c:v>#N/A</c:v>
                </c:pt>
                <c:pt idx="276">
                  <c:v>#N/A</c:v>
                </c:pt>
                <c:pt idx="277">
                  <c:v>#N/A</c:v>
                </c:pt>
                <c:pt idx="278">
                  <c:v>#N/A</c:v>
                </c:pt>
                <c:pt idx="279">
                  <c:v>#N/A</c:v>
                </c:pt>
                <c:pt idx="280">
                  <c:v>#N/A</c:v>
                </c:pt>
                <c:pt idx="281">
                  <c:v>#N/A</c:v>
                </c:pt>
                <c:pt idx="282">
                  <c:v>#N/A</c:v>
                </c:pt>
                <c:pt idx="283">
                  <c:v>#N/A</c:v>
                </c:pt>
                <c:pt idx="284">
                  <c:v>#N/A</c:v>
                </c:pt>
                <c:pt idx="285">
                  <c:v>#N/A</c:v>
                </c:pt>
                <c:pt idx="286">
                  <c:v>#N/A</c:v>
                </c:pt>
                <c:pt idx="287">
                  <c:v>#N/A</c:v>
                </c:pt>
                <c:pt idx="288">
                  <c:v>#N/A</c:v>
                </c:pt>
                <c:pt idx="289">
                  <c:v>#N/A</c:v>
                </c:pt>
                <c:pt idx="290">
                  <c:v>#N/A</c:v>
                </c:pt>
                <c:pt idx="291">
                  <c:v>#N/A</c:v>
                </c:pt>
                <c:pt idx="292">
                  <c:v>#N/A</c:v>
                </c:pt>
                <c:pt idx="293">
                  <c:v>#N/A</c:v>
                </c:pt>
                <c:pt idx="294">
                  <c:v>#N/A</c:v>
                </c:pt>
                <c:pt idx="295">
                  <c:v>#N/A</c:v>
                </c:pt>
                <c:pt idx="296">
                  <c:v>#N/A</c:v>
                </c:pt>
                <c:pt idx="297">
                  <c:v>#N/A</c:v>
                </c:pt>
                <c:pt idx="298">
                  <c:v>#N/A</c:v>
                </c:pt>
                <c:pt idx="299">
                  <c:v>#N/A</c:v>
                </c:pt>
                <c:pt idx="300">
                  <c:v>#N/A</c:v>
                </c:pt>
                <c:pt idx="301">
                  <c:v>#N/A</c:v>
                </c:pt>
                <c:pt idx="302">
                  <c:v>#N/A</c:v>
                </c:pt>
                <c:pt idx="303">
                  <c:v>#N/A</c:v>
                </c:pt>
                <c:pt idx="304">
                  <c:v>#N/A</c:v>
                </c:pt>
                <c:pt idx="305">
                  <c:v>#N/A</c:v>
                </c:pt>
                <c:pt idx="306">
                  <c:v>#N/A</c:v>
                </c:pt>
                <c:pt idx="307">
                  <c:v>#N/A</c:v>
                </c:pt>
                <c:pt idx="308">
                  <c:v>#N/A</c:v>
                </c:pt>
                <c:pt idx="309">
                  <c:v>#N/A</c:v>
                </c:pt>
                <c:pt idx="310">
                  <c:v>#N/A</c:v>
                </c:pt>
                <c:pt idx="311">
                  <c:v>#N/A</c:v>
                </c:pt>
                <c:pt idx="312">
                  <c:v>#N/A</c:v>
                </c:pt>
                <c:pt idx="313">
                  <c:v>#N/A</c:v>
                </c:pt>
                <c:pt idx="314">
                  <c:v>#N/A</c:v>
                </c:pt>
                <c:pt idx="315">
                  <c:v>#N/A</c:v>
                </c:pt>
                <c:pt idx="316">
                  <c:v>#N/A</c:v>
                </c:pt>
                <c:pt idx="317">
                  <c:v>#N/A</c:v>
                </c:pt>
                <c:pt idx="318">
                  <c:v>#N/A</c:v>
                </c:pt>
                <c:pt idx="319">
                  <c:v>#N/A</c:v>
                </c:pt>
                <c:pt idx="320">
                  <c:v>#N/A</c:v>
                </c:pt>
                <c:pt idx="321">
                  <c:v>#N/A</c:v>
                </c:pt>
                <c:pt idx="322">
                  <c:v>#N/A</c:v>
                </c:pt>
                <c:pt idx="323">
                  <c:v>#N/A</c:v>
                </c:pt>
                <c:pt idx="324">
                  <c:v>#N/A</c:v>
                </c:pt>
                <c:pt idx="325">
                  <c:v>#N/A</c:v>
                </c:pt>
                <c:pt idx="326">
                  <c:v>#N/A</c:v>
                </c:pt>
                <c:pt idx="327">
                  <c:v>#N/A</c:v>
                </c:pt>
                <c:pt idx="328">
                  <c:v>#N/A</c:v>
                </c:pt>
                <c:pt idx="329">
                  <c:v>#N/A</c:v>
                </c:pt>
                <c:pt idx="330">
                  <c:v>#N/A</c:v>
                </c:pt>
                <c:pt idx="331">
                  <c:v>#N/A</c:v>
                </c:pt>
                <c:pt idx="332">
                  <c:v>#N/A</c:v>
                </c:pt>
                <c:pt idx="333">
                  <c:v>#N/A</c:v>
                </c:pt>
                <c:pt idx="334">
                  <c:v>#N/A</c:v>
                </c:pt>
                <c:pt idx="335">
                  <c:v>#N/A</c:v>
                </c:pt>
                <c:pt idx="336">
                  <c:v>#N/A</c:v>
                </c:pt>
                <c:pt idx="337">
                  <c:v>#N/A</c:v>
                </c:pt>
                <c:pt idx="338">
                  <c:v>#N/A</c:v>
                </c:pt>
                <c:pt idx="339">
                  <c:v>#N/A</c:v>
                </c:pt>
                <c:pt idx="340">
                  <c:v>#N/A</c:v>
                </c:pt>
                <c:pt idx="341">
                  <c:v>#N/A</c:v>
                </c:pt>
                <c:pt idx="342">
                  <c:v>#N/A</c:v>
                </c:pt>
                <c:pt idx="343">
                  <c:v>#N/A</c:v>
                </c:pt>
                <c:pt idx="344">
                  <c:v>#N/A</c:v>
                </c:pt>
                <c:pt idx="345">
                  <c:v>#N/A</c:v>
                </c:pt>
                <c:pt idx="346">
                  <c:v>#N/A</c:v>
                </c:pt>
                <c:pt idx="347">
                  <c:v>#N/A</c:v>
                </c:pt>
                <c:pt idx="348">
                  <c:v>#N/A</c:v>
                </c:pt>
                <c:pt idx="349">
                  <c:v>#N/A</c:v>
                </c:pt>
                <c:pt idx="350">
                  <c:v>#N/A</c:v>
                </c:pt>
                <c:pt idx="351">
                  <c:v>#N/A</c:v>
                </c:pt>
                <c:pt idx="352">
                  <c:v>#N/A</c:v>
                </c:pt>
                <c:pt idx="353">
                  <c:v>#N/A</c:v>
                </c:pt>
                <c:pt idx="354">
                  <c:v>#N/A</c:v>
                </c:pt>
                <c:pt idx="355">
                  <c:v>#N/A</c:v>
                </c:pt>
                <c:pt idx="356">
                  <c:v>#N/A</c:v>
                </c:pt>
                <c:pt idx="357">
                  <c:v>#N/A</c:v>
                </c:pt>
                <c:pt idx="358">
                  <c:v>#N/A</c:v>
                </c:pt>
                <c:pt idx="359">
                  <c:v>#N/A</c:v>
                </c:pt>
              </c:numCache>
            </c:numRef>
          </c:cat>
          <c:val>
            <c:numRef>
              <c:f>PaymentSchedule!$AL$21:$AL$380</c:f>
              <c:numCache>
                <c:formatCode>0.00;\-0.00;\-#</c:formatCode>
                <c:ptCount val="360"/>
                <c:pt idx="0">
                  <c:v>37.369999999999997</c:v>
                </c:pt>
                <c:pt idx="1">
                  <c:v>36.619999999999997</c:v>
                </c:pt>
                <c:pt idx="2">
                  <c:v>35.880000000000003</c:v>
                </c:pt>
                <c:pt idx="3">
                  <c:v>35.130000000000003</c:v>
                </c:pt>
                <c:pt idx="4">
                  <c:v>34.380000000000003</c:v>
                </c:pt>
                <c:pt idx="5">
                  <c:v>33.630000000000003</c:v>
                </c:pt>
                <c:pt idx="6">
                  <c:v>32.880000000000003</c:v>
                </c:pt>
                <c:pt idx="7">
                  <c:v>32.130000000000003</c:v>
                </c:pt>
                <c:pt idx="8">
                  <c:v>31.38</c:v>
                </c:pt>
                <c:pt idx="9">
                  <c:v>30.62</c:v>
                </c:pt>
                <c:pt idx="10">
                  <c:v>29.86</c:v>
                </c:pt>
                <c:pt idx="11">
                  <c:v>29.11</c:v>
                </c:pt>
                <c:pt idx="12">
                  <c:v>28.35</c:v>
                </c:pt>
                <c:pt idx="13">
                  <c:v>27.59</c:v>
                </c:pt>
                <c:pt idx="14">
                  <c:v>26.83</c:v>
                </c:pt>
                <c:pt idx="15">
                  <c:v>26.07</c:v>
                </c:pt>
                <c:pt idx="16">
                  <c:v>25.3</c:v>
                </c:pt>
                <c:pt idx="17">
                  <c:v>24.54</c:v>
                </c:pt>
                <c:pt idx="18">
                  <c:v>23.77</c:v>
                </c:pt>
                <c:pt idx="19">
                  <c:v>23.01</c:v>
                </c:pt>
                <c:pt idx="20">
                  <c:v>22.24</c:v>
                </c:pt>
                <c:pt idx="21">
                  <c:v>21.47</c:v>
                </c:pt>
                <c:pt idx="22">
                  <c:v>20.7</c:v>
                </c:pt>
                <c:pt idx="23">
                  <c:v>19.93</c:v>
                </c:pt>
                <c:pt idx="24">
                  <c:v>19.16</c:v>
                </c:pt>
                <c:pt idx="25">
                  <c:v>18.38</c:v>
                </c:pt>
                <c:pt idx="26">
                  <c:v>17.61</c:v>
                </c:pt>
                <c:pt idx="27">
                  <c:v>16.829999999999998</c:v>
                </c:pt>
                <c:pt idx="28">
                  <c:v>16.05</c:v>
                </c:pt>
                <c:pt idx="29">
                  <c:v>15.27</c:v>
                </c:pt>
                <c:pt idx="30">
                  <c:v>14.49</c:v>
                </c:pt>
                <c:pt idx="31">
                  <c:v>13.71</c:v>
                </c:pt>
                <c:pt idx="32">
                  <c:v>12.93</c:v>
                </c:pt>
                <c:pt idx="33">
                  <c:v>12.15</c:v>
                </c:pt>
                <c:pt idx="34">
                  <c:v>11.36</c:v>
                </c:pt>
                <c:pt idx="35">
                  <c:v>10.57</c:v>
                </c:pt>
                <c:pt idx="36">
                  <c:v>9.7899999999999991</c:v>
                </c:pt>
                <c:pt idx="37">
                  <c:v>9</c:v>
                </c:pt>
                <c:pt idx="38">
                  <c:v>8.2100000000000009</c:v>
                </c:pt>
                <c:pt idx="39">
                  <c:v>7.42</c:v>
                </c:pt>
                <c:pt idx="40">
                  <c:v>6.62</c:v>
                </c:pt>
                <c:pt idx="41">
                  <c:v>5.83</c:v>
                </c:pt>
                <c:pt idx="42">
                  <c:v>5.03</c:v>
                </c:pt>
                <c:pt idx="43">
                  <c:v>4.24</c:v>
                </c:pt>
                <c:pt idx="44">
                  <c:v>3.44</c:v>
                </c:pt>
                <c:pt idx="45">
                  <c:v>2.64</c:v>
                </c:pt>
                <c:pt idx="46">
                  <c:v>1.84</c:v>
                </c:pt>
                <c:pt idx="47">
                  <c:v>1.04</c:v>
                </c:pt>
                <c:pt idx="48">
                  <c:v>0.24</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pt idx="188">
                  <c:v>0</c:v>
                </c:pt>
                <c:pt idx="189">
                  <c:v>0</c:v>
                </c:pt>
                <c:pt idx="190">
                  <c:v>0</c:v>
                </c:pt>
                <c:pt idx="191">
                  <c:v>0</c:v>
                </c:pt>
                <c:pt idx="192">
                  <c:v>0</c:v>
                </c:pt>
                <c:pt idx="193">
                  <c:v>0</c:v>
                </c:pt>
                <c:pt idx="194">
                  <c:v>0</c:v>
                </c:pt>
                <c:pt idx="195">
                  <c:v>0</c:v>
                </c:pt>
                <c:pt idx="196">
                  <c:v>0</c:v>
                </c:pt>
                <c:pt idx="197">
                  <c:v>0</c:v>
                </c:pt>
                <c:pt idx="198">
                  <c:v>0</c:v>
                </c:pt>
                <c:pt idx="199">
                  <c:v>0</c:v>
                </c:pt>
                <c:pt idx="200">
                  <c:v>0</c:v>
                </c:pt>
                <c:pt idx="201">
                  <c:v>0</c:v>
                </c:pt>
                <c:pt idx="202">
                  <c:v>0</c:v>
                </c:pt>
                <c:pt idx="203">
                  <c:v>0</c:v>
                </c:pt>
                <c:pt idx="204">
                  <c:v>0</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0</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0</c:v>
                </c:pt>
                <c:pt idx="235">
                  <c:v>0</c:v>
                </c:pt>
                <c:pt idx="236">
                  <c:v>0</c:v>
                </c:pt>
                <c:pt idx="237">
                  <c:v>0</c:v>
                </c:pt>
                <c:pt idx="238">
                  <c:v>0</c:v>
                </c:pt>
                <c:pt idx="239">
                  <c:v>0</c:v>
                </c:pt>
                <c:pt idx="240">
                  <c:v>0</c:v>
                </c:pt>
                <c:pt idx="241">
                  <c:v>0</c:v>
                </c:pt>
                <c:pt idx="242">
                  <c:v>0</c:v>
                </c:pt>
                <c:pt idx="243">
                  <c:v>0</c:v>
                </c:pt>
                <c:pt idx="244">
                  <c:v>0</c:v>
                </c:pt>
                <c:pt idx="245">
                  <c:v>0</c:v>
                </c:pt>
                <c:pt idx="246">
                  <c:v>0</c:v>
                </c:pt>
                <c:pt idx="247">
                  <c:v>0</c:v>
                </c:pt>
                <c:pt idx="248">
                  <c:v>0</c:v>
                </c:pt>
                <c:pt idx="249">
                  <c:v>0</c:v>
                </c:pt>
                <c:pt idx="250">
                  <c:v>0</c:v>
                </c:pt>
                <c:pt idx="251">
                  <c:v>0</c:v>
                </c:pt>
                <c:pt idx="252">
                  <c:v>0</c:v>
                </c:pt>
                <c:pt idx="253">
                  <c:v>0</c:v>
                </c:pt>
                <c:pt idx="254">
                  <c:v>0</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numCache>
            </c:numRef>
          </c:val>
          <c:smooth val="0"/>
          <c:extLst>
            <c:ext xmlns:c16="http://schemas.microsoft.com/office/drawing/2014/chart" uri="{C3380CC4-5D6E-409C-BE32-E72D297353CC}">
              <c16:uniqueId val="{00000001-2444-41A2-B1EC-26802958E5D4}"/>
            </c:ext>
          </c:extLst>
        </c:ser>
        <c:dLbls>
          <c:showLegendKey val="0"/>
          <c:showVal val="0"/>
          <c:showCatName val="0"/>
          <c:showSerName val="0"/>
          <c:showPercent val="0"/>
          <c:showBubbleSize val="0"/>
        </c:dLbls>
        <c:marker val="1"/>
        <c:smooth val="0"/>
        <c:axId val="720566399"/>
        <c:axId val="1957207086"/>
      </c:lineChart>
      <c:dateAx>
        <c:axId val="720566399"/>
        <c:scaling>
          <c:orientation val="minMax"/>
        </c:scaling>
        <c:delete val="0"/>
        <c:axPos val="b"/>
        <c:title>
          <c:tx>
            <c:rich>
              <a:bodyPr/>
              <a:lstStyle/>
              <a:p>
                <a:pPr lvl="0">
                  <a:defRPr b="0">
                    <a:solidFill>
                      <a:srgbClr val="000000"/>
                    </a:solidFill>
                    <a:latin typeface="+mn-lt"/>
                  </a:defRPr>
                </a:pPr>
                <a:endParaRPr lang="en-US"/>
              </a:p>
            </c:rich>
          </c:tx>
          <c:overlay val="0"/>
        </c:title>
        <c:numFmt formatCode="[$-409]mmm\-yy;@" sourceLinked="0"/>
        <c:majorTickMark val="out"/>
        <c:minorTickMark val="none"/>
        <c:tickLblPos val="nextTo"/>
        <c:txPr>
          <a:bodyPr rot="-2700000"/>
          <a:lstStyle/>
          <a:p>
            <a:pPr lvl="0">
              <a:defRPr sz="800" b="0" i="0">
                <a:solidFill>
                  <a:srgbClr val="000000"/>
                </a:solidFill>
                <a:latin typeface="Arial"/>
              </a:defRPr>
            </a:pPr>
            <a:endParaRPr lang="en-US"/>
          </a:p>
        </c:txPr>
        <c:crossAx val="1957207086"/>
        <c:crosses val="autoZero"/>
        <c:auto val="1"/>
        <c:lblOffset val="100"/>
        <c:baseTimeUnit val="months"/>
        <c:majorUnit val="4"/>
        <c:majorTimeUnit val="months"/>
        <c:minorUnit val="2"/>
        <c:minorTimeUnit val="months"/>
      </c:dateAx>
      <c:valAx>
        <c:axId val="195720708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endParaRPr lang="en-US"/>
              </a:p>
            </c:rich>
          </c:tx>
          <c:overlay val="0"/>
        </c:title>
        <c:numFmt formatCode="0.00;\-0.00;\-#" sourceLinked="1"/>
        <c:majorTickMark val="cross"/>
        <c:minorTickMark val="cross"/>
        <c:tickLblPos val="nextTo"/>
        <c:spPr>
          <a:ln w="47625">
            <a:noFill/>
          </a:ln>
        </c:spPr>
        <c:txPr>
          <a:bodyPr/>
          <a:lstStyle/>
          <a:p>
            <a:pPr lvl="0">
              <a:defRPr sz="1000" b="0" i="0">
                <a:solidFill>
                  <a:srgbClr val="000000"/>
                </a:solidFill>
                <a:latin typeface="Arial"/>
              </a:defRPr>
            </a:pPr>
            <a:endParaRPr lang="en-US"/>
          </a:p>
        </c:txPr>
        <c:crossAx val="720566399"/>
        <c:crosses val="autoZero"/>
        <c:crossBetween val="between"/>
      </c:valAx>
    </c:plotArea>
    <c:legend>
      <c:legendPos val="r"/>
      <c:layout>
        <c:manualLayout>
          <c:xMode val="edge"/>
          <c:yMode val="edge"/>
          <c:x val="0.17744537614616354"/>
          <c:y val="0.16920615026927865"/>
          <c:w val="0.17103947233868494"/>
          <c:h val="0.1471698044664832"/>
        </c:manualLayout>
      </c:layout>
      <c:overlay val="1"/>
      <c:spPr>
        <a:solidFill>
          <a:srgbClr val="FFFFFF"/>
        </a:solidFill>
        <a:ln w="3175">
          <a:solidFill>
            <a:srgbClr val="B2B2B2"/>
          </a:solidFill>
        </a:ln>
      </c:spPr>
      <c:txPr>
        <a:bodyPr/>
        <a:lstStyle/>
        <a:p>
          <a:pPr lvl="0" rtl="0">
            <a:defRPr sz="900" b="0" i="0">
              <a:solidFill>
                <a:srgbClr val="000000"/>
              </a:solidFill>
              <a:latin typeface="Arial"/>
            </a:defRPr>
          </a:pPr>
          <a:endParaRPr lang="en-US"/>
        </a:p>
      </c:txPr>
    </c:legend>
    <c:plotVisOnly val="0"/>
    <c:dispBlanksAs val="zero"/>
    <c:showDLblsOverMax val="1"/>
  </c:chart>
  <c:spPr>
    <a:blipFill dpi="0" rotWithShape="1">
      <a:blip xmlns:r="http://schemas.openxmlformats.org/officeDocument/2006/relationships" r:embed="rId1"/>
      <a:srcRect/>
      <a:stretch>
        <a:fillRect/>
      </a:stretch>
    </a:blipFill>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361950</xdr:colOff>
      <xdr:row>37</xdr:row>
      <xdr:rowOff>85725</xdr:rowOff>
    </xdr:from>
    <xdr:ext cx="5867400" cy="2752725"/>
    <xdr:graphicFrame macro="">
      <xdr:nvGraphicFramePr>
        <xdr:cNvPr id="2" name="Chart 1" title="Chart">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5</xdr:col>
      <xdr:colOff>600075</xdr:colOff>
      <xdr:row>0</xdr:row>
      <xdr:rowOff>38100</xdr:rowOff>
    </xdr:from>
    <xdr:ext cx="1209675" cy="257175"/>
    <xdr:pic>
      <xdr:nvPicPr>
        <xdr:cNvPr id="3" name="image1.png" title="Image">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13</xdr:col>
      <xdr:colOff>247650</xdr:colOff>
      <xdr:row>0</xdr:row>
      <xdr:rowOff>57150</xdr:rowOff>
    </xdr:from>
    <xdr:ext cx="1209675" cy="257175"/>
    <xdr:pic>
      <xdr:nvPicPr>
        <xdr:cNvPr id="2" name="image1.png" title="Image">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11</xdr:row>
      <xdr:rowOff>47625</xdr:rowOff>
    </xdr:from>
    <xdr:ext cx="1771650" cy="1076325"/>
    <xdr:pic>
      <xdr:nvPicPr>
        <xdr:cNvPr id="3" name="image3.png" title="Image">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absolute">
    <xdr:from>
      <xdr:col>4</xdr:col>
      <xdr:colOff>20002</xdr:colOff>
      <xdr:row>32</xdr:row>
      <xdr:rowOff>65722</xdr:rowOff>
    </xdr:from>
    <xdr:to>
      <xdr:col>6</xdr:col>
      <xdr:colOff>162877</xdr:colOff>
      <xdr:row>41</xdr:row>
      <xdr:rowOff>47625</xdr:rowOff>
    </xdr:to>
    <xdr:sp macro="" textlink="">
      <xdr:nvSpPr>
        <xdr:cNvPr id="4" name="AutoShape 26">
          <a:extLst>
            <a:ext uri="{FF2B5EF4-FFF2-40B4-BE49-F238E27FC236}">
              <a16:creationId xmlns:a16="http://schemas.microsoft.com/office/drawing/2014/main" id="{18F9DF40-C248-4323-BAC0-9F1DF76D912A}"/>
            </a:ext>
          </a:extLst>
        </xdr:cNvPr>
        <xdr:cNvSpPr>
          <a:spLocks noChangeArrowheads="1"/>
        </xdr:cNvSpPr>
      </xdr:nvSpPr>
      <xdr:spPr bwMode="auto">
        <a:xfrm>
          <a:off x="1981200" y="5204460"/>
          <a:ext cx="2245995" cy="1221105"/>
        </a:xfrm>
        <a:prstGeom prst="wedgeRectCallout">
          <a:avLst>
            <a:gd name="adj1" fmla="val -64829"/>
            <a:gd name="adj2" fmla="val -57315"/>
          </a:avLst>
        </a:prstGeom>
        <a:solidFill>
          <a:srgbClr val="FFFFFF"/>
        </a:solidFill>
        <a:ln w="9525">
          <a:solidFill>
            <a:srgbClr val="000000"/>
          </a:solidFill>
          <a:miter lim="800000"/>
          <a:headEnd/>
          <a:tailEnd/>
        </a:ln>
        <a:effectLst>
          <a:outerShdw dist="53882" dir="2700000" algn="ctr" rotWithShape="0">
            <a:srgbClr val="808080">
              <a:alpha val="50000"/>
            </a:srgbClr>
          </a:outerShdw>
        </a:effectLst>
      </xdr:spPr>
      <xdr:txBody>
        <a:bodyPr vertOverflow="clip" wrap="square" lIns="91440" tIns="45720" rIns="91440" bIns="45720" anchor="t" upright="1"/>
        <a:lstStyle/>
        <a:p>
          <a:pPr algn="l" rtl="0">
            <a:defRPr sz="1000"/>
          </a:pPr>
          <a:r>
            <a:rPr lang="en-US" sz="800" b="1" i="0" u="none" strike="noStrike" baseline="0">
              <a:solidFill>
                <a:srgbClr val="000000"/>
              </a:solidFill>
              <a:latin typeface="Tahoma"/>
              <a:cs typeface="Tahoma"/>
            </a:rPr>
            <a:t>Debt Snowflakes</a:t>
          </a:r>
          <a:endParaRPr lang="en-US" sz="800" b="0" i="0" u="none" strike="noStrike" baseline="0">
            <a:solidFill>
              <a:srgbClr val="000000"/>
            </a:solidFill>
            <a:latin typeface="Tahoma"/>
            <a:cs typeface="Tahoma"/>
          </a:endParaRPr>
        </a:p>
        <a:p>
          <a:pPr algn="l" rtl="0">
            <a:defRPr sz="1000"/>
          </a:pPr>
          <a:r>
            <a:rPr lang="en-US" sz="800" b="0" i="0" u="none" strike="noStrike" baseline="0">
              <a:solidFill>
                <a:srgbClr val="000000"/>
              </a:solidFill>
              <a:latin typeface="Tahoma"/>
              <a:cs typeface="Tahoma"/>
            </a:rPr>
            <a:t>These are the one-time extra payments that you make above and beyond the normal monthly payment. You can add these "snowflakes" in the Additional column here. The amount will be added to the Snowball for just that particular month.</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2</xdr:col>
      <xdr:colOff>247650</xdr:colOff>
      <xdr:row>0</xdr:row>
      <xdr:rowOff>57150</xdr:rowOff>
    </xdr:from>
    <xdr:ext cx="1209675" cy="257175"/>
    <xdr:pic>
      <xdr:nvPicPr>
        <xdr:cNvPr id="2" name="image1.png" title="Image">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4200525</xdr:colOff>
      <xdr:row>0</xdr:row>
      <xdr:rowOff>38100</xdr:rowOff>
    </xdr:from>
    <xdr:ext cx="1285875" cy="295275"/>
    <xdr:pic>
      <xdr:nvPicPr>
        <xdr:cNvPr id="2" name="image2.png">
          <a:extLst>
            <a:ext uri="{FF2B5EF4-FFF2-40B4-BE49-F238E27FC236}">
              <a16:creationId xmlns:a16="http://schemas.microsoft.com/office/drawing/2014/main" id="{8164CCFF-1781-4C7A-9304-B1FCA3D1332B}"/>
            </a:ext>
          </a:extLst>
        </xdr:cNvPr>
        <xdr:cNvPicPr preferRelativeResize="0"/>
      </xdr:nvPicPr>
      <xdr:blipFill>
        <a:blip xmlns:r="http://schemas.openxmlformats.org/officeDocument/2006/relationships" r:embed="rId1" cstate="print"/>
        <a:stretch>
          <a:fillRect/>
        </a:stretch>
      </xdr:blipFill>
      <xdr:spPr>
        <a:xfrm>
          <a:off x="4610100" y="38100"/>
          <a:ext cx="1285875" cy="295275"/>
        </a:xfrm>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auiVang\AppData\Local\Microsoft\Windows\INetCache\Content.Outlook\COLEOQF5\Debt%20Reduction%20Calculator%20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PaymentSchedule"/>
      <sheetName val="Help"/>
      <sheetName val="©"/>
      <sheetName val="Order"/>
    </sheetNames>
    <sheetDataSet>
      <sheetData sheetId="0">
        <row r="24">
          <cell r="F24">
            <v>4</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vertex42.com/ExcelTemplates/money-management-template.html" TargetMode="External"/><Relationship Id="rId2" Type="http://schemas.openxmlformats.org/officeDocument/2006/relationships/hyperlink" Target="https://www.vertex42.com/Calculators/credit-card-payoff-calculator.html" TargetMode="External"/><Relationship Id="rId1" Type="http://schemas.openxmlformats.org/officeDocument/2006/relationships/hyperlink" Target="https://www.vertex42.com/Calculators/debt-reduction-calculator.html?utm_source=debt-reduction-calculator&amp;utm_campaign=templates&amp;utm_content=url"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s://www.vertex42.com/licensing/EULA_personaluse.html" TargetMode="External"/><Relationship Id="rId1" Type="http://schemas.openxmlformats.org/officeDocument/2006/relationships/hyperlink" Target="https://www.vertex42.com/Calculators/debt-reduction-calculato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98" zoomScaleNormal="90" workbookViewId="0">
      <selection activeCell="C23" sqref="C23:E23"/>
    </sheetView>
  </sheetViews>
  <sheetFormatPr defaultColWidth="14.42578125" defaultRowHeight="15" customHeight="1"/>
  <cols>
    <col min="1" max="1" width="9" customWidth="1"/>
    <col min="2" max="2" width="26.140625" customWidth="1"/>
    <col min="3" max="4" width="14" customWidth="1"/>
    <col min="5" max="5" width="12.42578125" customWidth="1"/>
    <col min="6" max="6" width="12.140625" customWidth="1"/>
    <col min="7" max="7" width="11.140625" customWidth="1"/>
    <col min="8" max="8" width="5.5703125" customWidth="1"/>
    <col min="9" max="9" width="34" customWidth="1"/>
    <col min="10" max="14" width="7.5703125" customWidth="1"/>
    <col min="15" max="26" width="8.7109375" customWidth="1"/>
  </cols>
  <sheetData>
    <row r="1" spans="1:26" ht="30" customHeight="1">
      <c r="A1" s="197" t="s">
        <v>0</v>
      </c>
      <c r="B1" s="198"/>
      <c r="C1" s="198"/>
      <c r="D1" s="198"/>
      <c r="E1" s="198"/>
      <c r="F1" s="198"/>
      <c r="G1" s="198"/>
      <c r="H1" s="198"/>
      <c r="I1" s="198"/>
      <c r="J1" s="41"/>
      <c r="K1" s="41"/>
      <c r="L1" s="41"/>
      <c r="M1" s="43"/>
      <c r="N1" s="41"/>
      <c r="O1" s="41"/>
      <c r="P1" s="41"/>
      <c r="Q1" s="41"/>
      <c r="R1" s="41"/>
      <c r="S1" s="41"/>
      <c r="T1" s="41"/>
      <c r="U1" s="41"/>
      <c r="V1" s="41"/>
      <c r="W1" s="41"/>
      <c r="X1" s="41"/>
      <c r="Y1" s="41"/>
      <c r="Z1" s="41"/>
    </row>
    <row r="2" spans="1:26" ht="12.75" customHeight="1">
      <c r="A2" s="199"/>
      <c r="B2" s="187"/>
      <c r="C2" s="187"/>
      <c r="D2" s="187"/>
      <c r="E2" s="183"/>
      <c r="F2" s="183"/>
      <c r="G2" s="200"/>
      <c r="H2" s="190"/>
      <c r="I2" s="44" t="s">
        <v>1</v>
      </c>
      <c r="J2" s="41"/>
      <c r="K2" s="45"/>
      <c r="L2" s="45"/>
      <c r="M2" s="45"/>
      <c r="N2" s="45"/>
      <c r="O2" s="41"/>
      <c r="P2" s="41"/>
      <c r="Q2" s="41"/>
      <c r="R2" s="41"/>
      <c r="S2" s="41"/>
      <c r="T2" s="41"/>
      <c r="U2" s="41"/>
      <c r="V2" s="41"/>
      <c r="W2" s="41"/>
      <c r="X2" s="41"/>
      <c r="Y2" s="41"/>
      <c r="Z2" s="41"/>
    </row>
    <row r="3" spans="1:26" ht="12.75" customHeight="1">
      <c r="A3" s="183"/>
      <c r="B3" s="183"/>
      <c r="C3" s="183"/>
      <c r="D3" s="183"/>
      <c r="E3" s="183"/>
      <c r="F3" s="183"/>
      <c r="G3" s="187"/>
      <c r="H3" s="190"/>
      <c r="I3" s="55" t="s">
        <v>2</v>
      </c>
      <c r="J3" s="41"/>
      <c r="K3" s="45"/>
      <c r="L3" s="45"/>
      <c r="M3" s="45"/>
      <c r="N3" s="45"/>
      <c r="O3" s="41"/>
      <c r="P3" s="41"/>
      <c r="Q3" s="41"/>
      <c r="R3" s="41"/>
      <c r="S3" s="41"/>
      <c r="T3" s="41"/>
      <c r="U3" s="41"/>
      <c r="V3" s="41"/>
      <c r="W3" s="41"/>
      <c r="X3" s="41"/>
      <c r="Y3" s="41"/>
      <c r="Z3" s="41"/>
    </row>
    <row r="4" spans="1:26" ht="16.5" customHeight="1">
      <c r="A4" s="183"/>
      <c r="B4" s="139" t="s">
        <v>3</v>
      </c>
      <c r="C4" s="201">
        <v>44321</v>
      </c>
      <c r="D4" s="202"/>
      <c r="E4" s="183"/>
      <c r="F4" s="183"/>
      <c r="G4" s="187"/>
      <c r="H4" s="190"/>
      <c r="I4" s="55" t="s">
        <v>4</v>
      </c>
      <c r="J4" s="41"/>
      <c r="K4" s="45"/>
      <c r="L4" s="45"/>
      <c r="M4" s="45"/>
      <c r="N4" s="45"/>
      <c r="O4" s="41"/>
      <c r="P4" s="41"/>
      <c r="Q4" s="41"/>
      <c r="R4" s="41"/>
      <c r="S4" s="41"/>
      <c r="T4" s="41"/>
      <c r="U4" s="41"/>
      <c r="V4" s="41"/>
      <c r="W4" s="41"/>
      <c r="X4" s="41"/>
      <c r="Y4" s="41"/>
      <c r="Z4" s="41"/>
    </row>
    <row r="5" spans="1:26" ht="12.75" customHeight="1">
      <c r="A5" s="183"/>
      <c r="B5" s="183"/>
      <c r="C5" s="183"/>
      <c r="D5" s="183"/>
      <c r="E5" s="183"/>
      <c r="F5" s="183"/>
      <c r="G5" s="187"/>
      <c r="H5" s="190"/>
      <c r="I5" s="55" t="s">
        <v>5</v>
      </c>
      <c r="J5" s="41"/>
      <c r="K5" s="45"/>
      <c r="L5" s="45"/>
      <c r="M5" s="45"/>
      <c r="N5" s="45"/>
      <c r="O5" s="41"/>
      <c r="P5" s="41"/>
      <c r="Q5" s="41"/>
      <c r="R5" s="41"/>
      <c r="S5" s="41"/>
      <c r="T5" s="41"/>
      <c r="U5" s="41"/>
      <c r="V5" s="41"/>
      <c r="W5" s="41"/>
      <c r="X5" s="41"/>
      <c r="Y5" s="41"/>
      <c r="Z5" s="41"/>
    </row>
    <row r="6" spans="1:26" ht="22.5" customHeight="1">
      <c r="A6" s="183"/>
      <c r="B6" s="203" t="s">
        <v>6</v>
      </c>
      <c r="C6" s="187"/>
      <c r="D6" s="187"/>
      <c r="E6" s="187"/>
      <c r="F6" s="187"/>
      <c r="G6" s="187"/>
      <c r="H6" s="187"/>
      <c r="I6" s="55" t="s">
        <v>7</v>
      </c>
      <c r="J6" s="41"/>
      <c r="K6" s="45"/>
      <c r="L6" s="45"/>
      <c r="M6" s="45"/>
      <c r="N6" s="45"/>
      <c r="O6" s="41"/>
      <c r="P6" s="41"/>
      <c r="Q6" s="41"/>
      <c r="R6" s="41"/>
      <c r="S6" s="41"/>
      <c r="T6" s="41"/>
      <c r="U6" s="41"/>
      <c r="V6" s="41"/>
      <c r="W6" s="41"/>
      <c r="X6" s="41"/>
      <c r="Y6" s="41"/>
      <c r="Z6" s="41"/>
    </row>
    <row r="7" spans="1:26" ht="18" customHeight="1">
      <c r="A7" s="140" t="s">
        <v>8</v>
      </c>
      <c r="B7" s="141" t="s">
        <v>9</v>
      </c>
      <c r="C7" s="46" t="s">
        <v>10</v>
      </c>
      <c r="D7" s="47" t="s">
        <v>11</v>
      </c>
      <c r="E7" s="47" t="s">
        <v>12</v>
      </c>
      <c r="F7" s="48" t="s">
        <v>13</v>
      </c>
      <c r="G7" s="196" t="s">
        <v>14</v>
      </c>
      <c r="H7" s="187"/>
      <c r="I7" s="55" t="s">
        <v>15</v>
      </c>
      <c r="J7" s="142"/>
      <c r="K7" s="142"/>
      <c r="L7" s="142"/>
      <c r="M7" s="142"/>
      <c r="N7" s="142"/>
      <c r="O7" s="49"/>
      <c r="P7" s="49"/>
      <c r="Q7" s="49"/>
      <c r="R7" s="49"/>
      <c r="S7" s="49"/>
      <c r="T7" s="49"/>
      <c r="U7" s="49"/>
      <c r="V7" s="49"/>
      <c r="W7" s="49"/>
      <c r="X7" s="49"/>
      <c r="Y7" s="49"/>
      <c r="Z7" s="49"/>
    </row>
    <row r="8" spans="1:26" ht="12.75" customHeight="1">
      <c r="A8" s="143">
        <v>1</v>
      </c>
      <c r="B8" s="50" t="s">
        <v>122</v>
      </c>
      <c r="C8" s="51">
        <v>50000</v>
      </c>
      <c r="D8" s="52">
        <v>2.2499999999999999E-2</v>
      </c>
      <c r="E8" s="51">
        <v>725</v>
      </c>
      <c r="F8" s="53"/>
      <c r="G8" s="191">
        <f t="shared" ref="G8:G17" ca="1" si="0">ROUNDUP(OFFSET($C$7,ROW()-ROW($C$7),0,1,1)*OFFSET($D$7,ROW()-ROW($D$7),0,1,1)/12,2)</f>
        <v>93.75</v>
      </c>
      <c r="H8" s="187"/>
      <c r="I8" s="54" t="s">
        <v>16</v>
      </c>
      <c r="J8" s="41"/>
      <c r="K8" s="41"/>
      <c r="L8" s="41"/>
      <c r="M8" s="41"/>
      <c r="N8" s="41"/>
      <c r="O8" s="41"/>
      <c r="P8" s="41"/>
      <c r="Q8" s="41"/>
      <c r="R8" s="41"/>
      <c r="S8" s="41"/>
      <c r="T8" s="41"/>
      <c r="U8" s="41"/>
      <c r="V8" s="41"/>
      <c r="W8" s="41"/>
      <c r="X8" s="41"/>
      <c r="Y8" s="41"/>
      <c r="Z8" s="41"/>
    </row>
    <row r="9" spans="1:26" ht="12.75" customHeight="1">
      <c r="A9" s="143">
        <f t="shared" ref="A9:A17" ca="1" si="1">OFFSET(A9,-1,0,1,1)+1</f>
        <v>2</v>
      </c>
      <c r="B9" s="50"/>
      <c r="C9" s="51"/>
      <c r="D9" s="52"/>
      <c r="E9" s="51"/>
      <c r="F9" s="53"/>
      <c r="G9" s="191">
        <f t="shared" ca="1" si="0"/>
        <v>0</v>
      </c>
      <c r="H9" s="187"/>
      <c r="I9" s="184"/>
      <c r="J9" s="41"/>
      <c r="K9" s="41"/>
      <c r="L9" s="41"/>
      <c r="M9" s="41"/>
      <c r="N9" s="41"/>
      <c r="O9" s="41"/>
      <c r="P9" s="41"/>
      <c r="Q9" s="41"/>
      <c r="R9" s="41"/>
      <c r="S9" s="41"/>
      <c r="T9" s="41"/>
      <c r="U9" s="41"/>
      <c r="V9" s="41"/>
      <c r="W9" s="41"/>
      <c r="X9" s="41"/>
      <c r="Y9" s="41"/>
      <c r="Z9" s="41"/>
    </row>
    <row r="10" spans="1:26" ht="12.75" customHeight="1">
      <c r="A10" s="143">
        <f t="shared" ca="1" si="1"/>
        <v>3</v>
      </c>
      <c r="B10" s="50"/>
      <c r="C10" s="51"/>
      <c r="D10" s="52"/>
      <c r="E10" s="51"/>
      <c r="F10" s="53"/>
      <c r="G10" s="191">
        <f t="shared" ca="1" si="0"/>
        <v>0</v>
      </c>
      <c r="H10" s="187"/>
      <c r="I10" s="184"/>
      <c r="J10" s="41"/>
      <c r="K10" s="41"/>
      <c r="L10" s="41"/>
      <c r="M10" s="41"/>
      <c r="N10" s="41"/>
      <c r="O10" s="41"/>
      <c r="P10" s="41"/>
      <c r="Q10" s="41"/>
      <c r="R10" s="41"/>
      <c r="S10" s="41"/>
      <c r="T10" s="41"/>
      <c r="U10" s="41"/>
      <c r="V10" s="41"/>
      <c r="W10" s="41"/>
      <c r="X10" s="41"/>
      <c r="Y10" s="41"/>
      <c r="Z10" s="41"/>
    </row>
    <row r="11" spans="1:26" ht="12.75" customHeight="1">
      <c r="A11" s="143">
        <f t="shared" ca="1" si="1"/>
        <v>4</v>
      </c>
      <c r="B11" s="50"/>
      <c r="C11" s="51"/>
      <c r="D11" s="52"/>
      <c r="E11" s="51"/>
      <c r="F11" s="53"/>
      <c r="G11" s="191">
        <f t="shared" ca="1" si="0"/>
        <v>0</v>
      </c>
      <c r="H11" s="187"/>
      <c r="I11" s="44" t="s">
        <v>17</v>
      </c>
      <c r="J11" s="41"/>
      <c r="K11" s="41"/>
      <c r="L11" s="41"/>
      <c r="M11" s="41"/>
      <c r="N11" s="41"/>
      <c r="O11" s="41"/>
      <c r="P11" s="41"/>
      <c r="Q11" s="41"/>
      <c r="R11" s="41"/>
      <c r="S11" s="41"/>
      <c r="T11" s="41"/>
      <c r="U11" s="41"/>
      <c r="V11" s="41"/>
      <c r="W11" s="41"/>
      <c r="X11" s="41"/>
      <c r="Y11" s="41"/>
      <c r="Z11" s="41"/>
    </row>
    <row r="12" spans="1:26" ht="12.75" customHeight="1">
      <c r="A12" s="143">
        <f t="shared" ca="1" si="1"/>
        <v>5</v>
      </c>
      <c r="B12" s="50"/>
      <c r="C12" s="51"/>
      <c r="D12" s="52"/>
      <c r="E12" s="51"/>
      <c r="F12" s="53"/>
      <c r="G12" s="191">
        <f t="shared" ca="1" si="0"/>
        <v>0</v>
      </c>
      <c r="H12" s="187"/>
      <c r="I12" s="55" t="s">
        <v>18</v>
      </c>
      <c r="J12" s="41"/>
      <c r="K12" s="41"/>
      <c r="L12" s="41"/>
      <c r="M12" s="41"/>
      <c r="N12" s="41"/>
      <c r="O12" s="41"/>
      <c r="P12" s="41"/>
      <c r="Q12" s="41"/>
      <c r="R12" s="41"/>
      <c r="S12" s="41"/>
      <c r="T12" s="41"/>
      <c r="U12" s="41"/>
      <c r="V12" s="41"/>
      <c r="W12" s="41"/>
      <c r="X12" s="41"/>
      <c r="Y12" s="41"/>
      <c r="Z12" s="41"/>
    </row>
    <row r="13" spans="1:26" ht="12.75" customHeight="1">
      <c r="A13" s="143">
        <f t="shared" ca="1" si="1"/>
        <v>6</v>
      </c>
      <c r="B13" s="56"/>
      <c r="C13" s="51"/>
      <c r="D13" s="52"/>
      <c r="E13" s="51"/>
      <c r="F13" s="53"/>
      <c r="G13" s="191">
        <f t="shared" ca="1" si="0"/>
        <v>0</v>
      </c>
      <c r="H13" s="187"/>
      <c r="I13" s="184"/>
      <c r="J13" s="41"/>
      <c r="K13" s="41"/>
      <c r="L13" s="41"/>
      <c r="M13" s="41"/>
      <c r="N13" s="41"/>
      <c r="O13" s="41"/>
      <c r="P13" s="41"/>
      <c r="Q13" s="41"/>
      <c r="R13" s="41"/>
      <c r="S13" s="41"/>
      <c r="T13" s="41"/>
      <c r="U13" s="41"/>
      <c r="V13" s="41"/>
      <c r="W13" s="41"/>
      <c r="X13" s="41"/>
      <c r="Y13" s="41"/>
      <c r="Z13" s="41"/>
    </row>
    <row r="14" spans="1:26" ht="12.75" customHeight="1">
      <c r="A14" s="143">
        <f t="shared" ca="1" si="1"/>
        <v>7</v>
      </c>
      <c r="B14" s="56"/>
      <c r="C14" s="51"/>
      <c r="D14" s="52"/>
      <c r="E14" s="51"/>
      <c r="F14" s="53"/>
      <c r="G14" s="191">
        <f t="shared" ca="1" si="0"/>
        <v>0</v>
      </c>
      <c r="H14" s="187"/>
      <c r="I14" s="184"/>
      <c r="J14" s="41"/>
      <c r="K14" s="41"/>
      <c r="L14" s="41"/>
      <c r="M14" s="41"/>
      <c r="N14" s="41"/>
      <c r="O14" s="41"/>
      <c r="P14" s="41"/>
      <c r="Q14" s="41"/>
      <c r="R14" s="41"/>
      <c r="S14" s="41"/>
      <c r="T14" s="41"/>
      <c r="U14" s="41"/>
      <c r="V14" s="41"/>
      <c r="W14" s="41"/>
      <c r="X14" s="41"/>
      <c r="Y14" s="41"/>
      <c r="Z14" s="41"/>
    </row>
    <row r="15" spans="1:26" ht="12.75" customHeight="1">
      <c r="A15" s="143">
        <f t="shared" ca="1" si="1"/>
        <v>8</v>
      </c>
      <c r="B15" s="56"/>
      <c r="C15" s="51"/>
      <c r="D15" s="52"/>
      <c r="E15" s="51"/>
      <c r="F15" s="53"/>
      <c r="G15" s="191">
        <f t="shared" ca="1" si="0"/>
        <v>0</v>
      </c>
      <c r="H15" s="187"/>
      <c r="I15" s="184"/>
      <c r="J15" s="41"/>
      <c r="K15" s="41"/>
      <c r="L15" s="41"/>
      <c r="M15" s="41"/>
      <c r="N15" s="41"/>
      <c r="O15" s="41"/>
      <c r="P15" s="41"/>
      <c r="Q15" s="41"/>
      <c r="R15" s="41"/>
      <c r="S15" s="41"/>
      <c r="T15" s="41"/>
      <c r="U15" s="41"/>
      <c r="V15" s="41"/>
      <c r="W15" s="41"/>
      <c r="X15" s="41"/>
      <c r="Y15" s="41"/>
      <c r="Z15" s="41"/>
    </row>
    <row r="16" spans="1:26" ht="12.75" customHeight="1">
      <c r="A16" s="143">
        <f t="shared" ca="1" si="1"/>
        <v>9</v>
      </c>
      <c r="B16" s="56"/>
      <c r="C16" s="51"/>
      <c r="D16" s="52"/>
      <c r="E16" s="51"/>
      <c r="F16" s="53"/>
      <c r="G16" s="191">
        <f t="shared" ca="1" si="0"/>
        <v>0</v>
      </c>
      <c r="H16" s="187"/>
      <c r="I16" s="184"/>
      <c r="J16" s="41"/>
      <c r="K16" s="41"/>
      <c r="L16" s="41"/>
      <c r="M16" s="41"/>
      <c r="N16" s="41"/>
      <c r="O16" s="41"/>
      <c r="P16" s="41"/>
      <c r="Q16" s="41"/>
      <c r="R16" s="41"/>
      <c r="S16" s="41"/>
      <c r="T16" s="41"/>
      <c r="U16" s="41"/>
      <c r="V16" s="41"/>
      <c r="W16" s="41"/>
      <c r="X16" s="41"/>
      <c r="Y16" s="41"/>
      <c r="Z16" s="41"/>
    </row>
    <row r="17" spans="1:26" ht="12.75" customHeight="1">
      <c r="A17" s="143">
        <f t="shared" ca="1" si="1"/>
        <v>10</v>
      </c>
      <c r="B17" s="56"/>
      <c r="C17" s="51"/>
      <c r="D17" s="52"/>
      <c r="E17" s="51"/>
      <c r="F17" s="53"/>
      <c r="G17" s="191">
        <f t="shared" ca="1" si="0"/>
        <v>0</v>
      </c>
      <c r="H17" s="192"/>
      <c r="I17" s="144"/>
      <c r="J17" s="41"/>
      <c r="K17" s="41"/>
      <c r="L17" s="41"/>
      <c r="M17" s="41"/>
      <c r="N17" s="41"/>
      <c r="O17" s="41"/>
      <c r="P17" s="41"/>
      <c r="Q17" s="41"/>
      <c r="R17" s="41"/>
      <c r="S17" s="41"/>
      <c r="T17" s="41"/>
      <c r="U17" s="41"/>
      <c r="V17" s="41"/>
      <c r="W17" s="41"/>
      <c r="X17" s="41"/>
      <c r="Y17" s="41"/>
      <c r="Z17" s="41"/>
    </row>
    <row r="18" spans="1:26" ht="12.75" customHeight="1">
      <c r="A18" s="145"/>
      <c r="B18" s="57" t="s">
        <v>19</v>
      </c>
      <c r="C18" s="58">
        <f>SUM(C8:C17)</f>
        <v>50000</v>
      </c>
      <c r="D18" s="59"/>
      <c r="E18" s="58">
        <f>SUM(E8:E17)</f>
        <v>725</v>
      </c>
      <c r="F18" s="60"/>
      <c r="G18" s="101"/>
      <c r="H18" s="133"/>
      <c r="I18" s="61"/>
      <c r="J18" s="49"/>
      <c r="K18" s="49"/>
      <c r="L18" s="49"/>
      <c r="M18" s="49"/>
      <c r="N18" s="49"/>
      <c r="O18" s="49"/>
      <c r="P18" s="49"/>
      <c r="Q18" s="49"/>
      <c r="R18" s="49"/>
      <c r="S18" s="49"/>
      <c r="T18" s="49"/>
      <c r="U18" s="49"/>
      <c r="V18" s="49"/>
      <c r="W18" s="49"/>
      <c r="X18" s="49"/>
      <c r="Y18" s="49"/>
      <c r="Z18" s="49"/>
    </row>
    <row r="19" spans="1:26" ht="12.75" customHeight="1">
      <c r="A19" s="183"/>
      <c r="B19" s="183"/>
      <c r="C19" s="146"/>
      <c r="D19" s="147"/>
      <c r="E19" s="147"/>
      <c r="F19" s="147"/>
      <c r="G19" s="134"/>
      <c r="H19" s="134"/>
      <c r="I19" s="184"/>
      <c r="J19" s="41"/>
      <c r="K19" s="41"/>
      <c r="L19" s="41"/>
      <c r="M19" s="41"/>
      <c r="N19" s="41"/>
      <c r="O19" s="41"/>
      <c r="P19" s="41"/>
      <c r="Q19" s="41"/>
      <c r="R19" s="41"/>
      <c r="S19" s="41"/>
      <c r="T19" s="41"/>
      <c r="U19" s="41"/>
      <c r="V19" s="41"/>
      <c r="W19" s="41"/>
      <c r="X19" s="41"/>
      <c r="Y19" s="41"/>
      <c r="Z19" s="41"/>
    </row>
    <row r="20" spans="1:26" ht="18" customHeight="1">
      <c r="A20" s="183"/>
      <c r="B20" s="139" t="s">
        <v>20</v>
      </c>
      <c r="C20" s="62">
        <v>725</v>
      </c>
      <c r="D20" s="148" t="str">
        <f>IF(NOT(snowball),"Not Applicable (No Snowball)",IF(C20&lt;=E18,"Too Low"," . "))</f>
        <v>Too Low</v>
      </c>
      <c r="E20" s="149"/>
      <c r="F20" s="149"/>
      <c r="G20" s="134"/>
      <c r="H20" s="134"/>
      <c r="I20" s="184"/>
      <c r="J20" s="41"/>
      <c r="K20" s="41"/>
      <c r="L20" s="41"/>
      <c r="M20" s="41"/>
      <c r="N20" s="41"/>
      <c r="O20" s="41"/>
      <c r="P20" s="41"/>
      <c r="Q20" s="41"/>
      <c r="R20" s="41"/>
      <c r="S20" s="41"/>
      <c r="T20" s="41"/>
      <c r="U20" s="41"/>
      <c r="V20" s="41"/>
      <c r="W20" s="41"/>
      <c r="X20" s="41"/>
      <c r="Y20" s="41"/>
      <c r="Z20" s="41"/>
    </row>
    <row r="21" spans="1:26" ht="12.75" customHeight="1">
      <c r="A21" s="183"/>
      <c r="B21" s="150" t="s">
        <v>21</v>
      </c>
      <c r="C21" s="151">
        <f>IF(NOT(snowball),"n/a",C20-E18)</f>
        <v>0</v>
      </c>
      <c r="D21" s="148" t="str">
        <f>IF(C21&lt;0,"Need to Increase Monthly Payment","")</f>
        <v/>
      </c>
      <c r="E21" s="149"/>
      <c r="F21" s="149"/>
      <c r="G21" s="134"/>
      <c r="H21" s="134"/>
      <c r="I21" s="184"/>
      <c r="J21" s="41"/>
      <c r="K21" s="41"/>
      <c r="L21" s="41"/>
      <c r="M21" s="41"/>
      <c r="N21" s="41"/>
      <c r="O21" s="41"/>
      <c r="P21" s="41"/>
      <c r="Q21" s="41"/>
      <c r="R21" s="41"/>
      <c r="S21" s="41"/>
      <c r="T21" s="41"/>
      <c r="U21" s="41"/>
      <c r="V21" s="41"/>
      <c r="W21" s="41"/>
      <c r="X21" s="41"/>
      <c r="Y21" s="41"/>
      <c r="Z21" s="41"/>
    </row>
    <row r="22" spans="1:26" ht="12.75" customHeight="1">
      <c r="A22" s="183"/>
      <c r="B22" s="149"/>
      <c r="C22" s="149"/>
      <c r="D22" s="149"/>
      <c r="E22" s="149"/>
      <c r="F22" s="149"/>
      <c r="G22" s="134"/>
      <c r="H22" s="134"/>
      <c r="I22" s="55"/>
      <c r="J22" s="41"/>
      <c r="K22" s="41"/>
      <c r="L22" s="41"/>
      <c r="M22" s="41"/>
      <c r="N22" s="41"/>
      <c r="O22" s="41"/>
      <c r="P22" s="41"/>
      <c r="Q22" s="41"/>
      <c r="R22" s="41"/>
      <c r="S22" s="41"/>
      <c r="T22" s="41"/>
      <c r="U22" s="41"/>
      <c r="V22" s="41"/>
      <c r="W22" s="41"/>
      <c r="X22" s="41"/>
      <c r="Y22" s="41"/>
      <c r="Z22" s="41"/>
    </row>
    <row r="23" spans="1:26" ht="12.75" customHeight="1">
      <c r="A23" s="183"/>
      <c r="B23" s="150" t="s">
        <v>22</v>
      </c>
      <c r="C23" s="193" t="s">
        <v>2</v>
      </c>
      <c r="D23" s="194"/>
      <c r="E23" s="195"/>
      <c r="F23" s="152" t="s">
        <v>23</v>
      </c>
      <c r="G23" s="134"/>
      <c r="H23" s="134"/>
      <c r="I23" s="184"/>
      <c r="J23" s="41"/>
      <c r="K23" s="41"/>
      <c r="L23" s="41"/>
      <c r="M23" s="41"/>
      <c r="N23" s="41"/>
      <c r="O23" s="41"/>
      <c r="P23" s="41"/>
      <c r="Q23" s="41"/>
      <c r="R23" s="41"/>
      <c r="S23" s="41"/>
      <c r="T23" s="41"/>
      <c r="U23" s="41"/>
      <c r="V23" s="41"/>
      <c r="W23" s="41"/>
      <c r="X23" s="41"/>
      <c r="Y23" s="41"/>
      <c r="Z23" s="41"/>
    </row>
    <row r="24" spans="1:26" ht="12.75" customHeight="1">
      <c r="A24" s="183"/>
      <c r="B24" s="183"/>
      <c r="C24" s="183"/>
      <c r="D24" s="183"/>
      <c r="E24" s="183"/>
      <c r="F24" s="153">
        <f>MATCH(C23,I3:I8,0)</f>
        <v>1</v>
      </c>
      <c r="G24" s="133"/>
      <c r="H24" s="133"/>
      <c r="I24" s="67"/>
      <c r="J24" s="41"/>
      <c r="K24" s="41"/>
      <c r="L24" s="41"/>
      <c r="M24" s="41"/>
      <c r="N24" s="41"/>
      <c r="O24" s="41"/>
      <c r="P24" s="41"/>
      <c r="Q24" s="41"/>
      <c r="R24" s="41"/>
      <c r="S24" s="41"/>
      <c r="T24" s="41"/>
      <c r="U24" s="41"/>
      <c r="V24" s="41"/>
      <c r="W24" s="41"/>
      <c r="X24" s="41"/>
      <c r="Y24" s="41"/>
      <c r="Z24" s="41"/>
    </row>
    <row r="25" spans="1:26" ht="27.75" customHeight="1">
      <c r="A25" s="183"/>
      <c r="B25" s="46" t="s">
        <v>24</v>
      </c>
      <c r="C25" s="47" t="s">
        <v>25</v>
      </c>
      <c r="D25" s="47" t="s">
        <v>26</v>
      </c>
      <c r="E25" s="47" t="s">
        <v>27</v>
      </c>
      <c r="F25" s="48" t="s">
        <v>28</v>
      </c>
      <c r="G25" s="188"/>
      <c r="H25" s="187"/>
      <c r="I25" s="184"/>
      <c r="J25" s="41"/>
      <c r="K25" s="41"/>
      <c r="L25" s="41"/>
      <c r="M25" s="41"/>
      <c r="N25" s="41"/>
      <c r="O25" s="41"/>
      <c r="P25" s="41"/>
      <c r="Q25" s="41"/>
      <c r="R25" s="41"/>
      <c r="S25" s="41"/>
      <c r="T25" s="41"/>
      <c r="U25" s="41"/>
      <c r="V25" s="41"/>
      <c r="W25" s="41"/>
      <c r="X25" s="41"/>
      <c r="Y25" s="41"/>
      <c r="Z25" s="41"/>
    </row>
    <row r="26" spans="1:26" ht="12.75" customHeight="1">
      <c r="A26" s="183"/>
      <c r="B26" s="71" t="str">
        <f t="array" ref="B26:B35">TRANSPOSE(PaymentSchedule!$E$7:$N$7)</f>
        <v>SOFI</v>
      </c>
      <c r="C26" s="72">
        <f t="array" ref="C26:C35">TRANSPOSE(PaymentSchedule!$E$8:$N$8)</f>
        <v>23601.8</v>
      </c>
      <c r="D26" s="72">
        <f t="array" ref="D26:D35" ca="1">TRANSPOSE(PaymentSchedule!$E$13:$N$13)</f>
        <v>932.64</v>
      </c>
      <c r="E26" s="80">
        <f t="array" ref="E26:E35">TRANSPOSE(PaymentSchedule!$E$11:$N$11)</f>
        <v>41</v>
      </c>
      <c r="F26" s="102">
        <f t="array" ref="F26:F35">TRANSPOSE(PaymentSchedule!$E$12:$N$12)</f>
        <v>41</v>
      </c>
      <c r="G26" s="186" t="str">
        <f t="array" ref="G26:G35" ca="1">TRANSPOSE(PaymentSchedule!E14:N14)</f>
        <v xml:space="preserve"> . </v>
      </c>
      <c r="H26" s="187"/>
      <c r="I26" s="184"/>
      <c r="J26" s="41"/>
      <c r="K26" s="41"/>
      <c r="L26" s="41"/>
      <c r="M26" s="41"/>
      <c r="N26" s="41"/>
      <c r="O26" s="41"/>
      <c r="P26" s="41"/>
      <c r="Q26" s="41"/>
      <c r="R26" s="41"/>
      <c r="S26" s="41"/>
      <c r="T26" s="41"/>
      <c r="U26" s="41"/>
      <c r="V26" s="41"/>
      <c r="W26" s="41"/>
      <c r="X26" s="41"/>
      <c r="Y26" s="41"/>
      <c r="Z26" s="41"/>
    </row>
    <row r="27" spans="1:26" ht="12.75" customHeight="1">
      <c r="A27" s="183"/>
      <c r="B27" s="71">
        <v>0</v>
      </c>
      <c r="C27" s="72">
        <v>0</v>
      </c>
      <c r="D27" s="72">
        <v>0</v>
      </c>
      <c r="E27" s="80">
        <v>0</v>
      </c>
      <c r="F27" s="102" t="str">
        <v/>
      </c>
      <c r="G27" s="186" t="str">
        <v xml:space="preserve"> . </v>
      </c>
      <c r="H27" s="187"/>
      <c r="I27" s="184"/>
      <c r="J27" s="41"/>
      <c r="K27" s="41"/>
      <c r="L27" s="41"/>
      <c r="M27" s="41"/>
      <c r="N27" s="41"/>
      <c r="O27" s="41"/>
      <c r="P27" s="41"/>
      <c r="Q27" s="41"/>
      <c r="R27" s="41"/>
      <c r="S27" s="41"/>
      <c r="T27" s="41"/>
      <c r="U27" s="41"/>
      <c r="V27" s="41"/>
      <c r="W27" s="41"/>
      <c r="X27" s="41"/>
      <c r="Y27" s="41"/>
      <c r="Z27" s="41"/>
    </row>
    <row r="28" spans="1:26" ht="12.75" customHeight="1">
      <c r="A28" s="183"/>
      <c r="B28" s="71">
        <v>0</v>
      </c>
      <c r="C28" s="72">
        <v>0</v>
      </c>
      <c r="D28" s="72">
        <v>0</v>
      </c>
      <c r="E28" s="80">
        <v>0</v>
      </c>
      <c r="F28" s="102" t="str">
        <v/>
      </c>
      <c r="G28" s="186" t="str">
        <v xml:space="preserve"> . </v>
      </c>
      <c r="H28" s="187"/>
      <c r="I28" s="184"/>
      <c r="J28" s="41"/>
      <c r="K28" s="41"/>
      <c r="L28" s="41"/>
      <c r="M28" s="41"/>
      <c r="N28" s="41"/>
      <c r="O28" s="41"/>
      <c r="P28" s="41"/>
      <c r="Q28" s="41"/>
      <c r="R28" s="41"/>
      <c r="S28" s="41"/>
      <c r="T28" s="41"/>
      <c r="U28" s="41"/>
      <c r="V28" s="41"/>
      <c r="W28" s="41"/>
      <c r="X28" s="41"/>
      <c r="Y28" s="41"/>
      <c r="Z28" s="41"/>
    </row>
    <row r="29" spans="1:26" ht="12.75" customHeight="1">
      <c r="A29" s="183"/>
      <c r="B29" s="71">
        <v>0</v>
      </c>
      <c r="C29" s="72">
        <v>0</v>
      </c>
      <c r="D29" s="72">
        <v>0</v>
      </c>
      <c r="E29" s="80">
        <v>0</v>
      </c>
      <c r="F29" s="102" t="str">
        <v/>
      </c>
      <c r="G29" s="186" t="str">
        <v xml:space="preserve"> . </v>
      </c>
      <c r="H29" s="187"/>
      <c r="I29" s="55"/>
      <c r="J29" s="41"/>
      <c r="K29" s="41"/>
      <c r="L29" s="41"/>
      <c r="M29" s="41"/>
      <c r="N29" s="41"/>
      <c r="O29" s="41"/>
      <c r="P29" s="41"/>
      <c r="Q29" s="41"/>
      <c r="R29" s="41"/>
      <c r="S29" s="41"/>
      <c r="T29" s="41"/>
      <c r="U29" s="41"/>
      <c r="V29" s="41"/>
      <c r="W29" s="41"/>
      <c r="X29" s="41"/>
      <c r="Y29" s="41"/>
      <c r="Z29" s="41"/>
    </row>
    <row r="30" spans="1:26" ht="12.75" customHeight="1">
      <c r="A30" s="183"/>
      <c r="B30" s="71" t="str">
        <f ca="1"/>
        <v/>
      </c>
      <c r="C30" s="72">
        <f ca="1"/>
        <v>0</v>
      </c>
      <c r="D30" s="72">
        <f ca="1"/>
        <v>0</v>
      </c>
      <c r="E30" s="80">
        <f ca="1"/>
        <v>0</v>
      </c>
      <c r="F30" s="102" t="str">
        <f ca="1"/>
        <v/>
      </c>
      <c r="G30" s="186" t="str">
        <f ca="1"/>
        <v xml:space="preserve"> . </v>
      </c>
      <c r="H30" s="187"/>
      <c r="I30" s="184"/>
      <c r="J30" s="41"/>
      <c r="K30" s="41"/>
      <c r="L30" s="41"/>
      <c r="M30" s="41"/>
      <c r="N30" s="41"/>
      <c r="O30" s="41"/>
      <c r="P30" s="41"/>
      <c r="Q30" s="41"/>
      <c r="R30" s="41"/>
      <c r="S30" s="41"/>
      <c r="T30" s="41"/>
      <c r="U30" s="41"/>
      <c r="V30" s="41"/>
      <c r="W30" s="41"/>
      <c r="X30" s="41"/>
      <c r="Y30" s="41"/>
      <c r="Z30" s="41"/>
    </row>
    <row r="31" spans="1:26" ht="12.75" customHeight="1">
      <c r="A31" s="183"/>
      <c r="B31" s="89" t="str">
        <f ca="1"/>
        <v/>
      </c>
      <c r="C31" s="72">
        <f ca="1"/>
        <v>0</v>
      </c>
      <c r="D31" s="72">
        <f ca="1"/>
        <v>0</v>
      </c>
      <c r="E31" s="80">
        <f ca="1"/>
        <v>0</v>
      </c>
      <c r="F31" s="102" t="str">
        <f ca="1"/>
        <v/>
      </c>
      <c r="G31" s="186" t="str">
        <f ca="1"/>
        <v xml:space="preserve"> . </v>
      </c>
      <c r="H31" s="187"/>
      <c r="I31" s="184"/>
      <c r="J31" s="41"/>
      <c r="K31" s="41"/>
      <c r="L31" s="41"/>
      <c r="M31" s="41"/>
      <c r="N31" s="41"/>
      <c r="O31" s="41"/>
      <c r="P31" s="41"/>
      <c r="Q31" s="41"/>
      <c r="R31" s="41"/>
      <c r="S31" s="41"/>
      <c r="T31" s="41"/>
      <c r="U31" s="41"/>
      <c r="V31" s="41"/>
      <c r="W31" s="41"/>
      <c r="X31" s="41"/>
      <c r="Y31" s="41"/>
      <c r="Z31" s="41"/>
    </row>
    <row r="32" spans="1:26" ht="12.75" customHeight="1">
      <c r="A32" s="183"/>
      <c r="B32" s="89" t="str">
        <f ca="1"/>
        <v/>
      </c>
      <c r="C32" s="72">
        <f ca="1"/>
        <v>0</v>
      </c>
      <c r="D32" s="72">
        <f ca="1"/>
        <v>0</v>
      </c>
      <c r="E32" s="80">
        <f ca="1"/>
        <v>0</v>
      </c>
      <c r="F32" s="102" t="str">
        <f ca="1"/>
        <v/>
      </c>
      <c r="G32" s="186" t="str">
        <f ca="1"/>
        <v xml:space="preserve"> . </v>
      </c>
      <c r="H32" s="187"/>
      <c r="I32" s="184"/>
      <c r="J32" s="41"/>
      <c r="K32" s="41"/>
      <c r="L32" s="41"/>
      <c r="M32" s="41"/>
      <c r="N32" s="41"/>
      <c r="O32" s="41"/>
      <c r="P32" s="41"/>
      <c r="Q32" s="41"/>
      <c r="R32" s="41"/>
      <c r="S32" s="41"/>
      <c r="T32" s="41"/>
      <c r="U32" s="41"/>
      <c r="V32" s="41"/>
      <c r="W32" s="41"/>
      <c r="X32" s="41"/>
      <c r="Y32" s="41"/>
      <c r="Z32" s="41"/>
    </row>
    <row r="33" spans="1:26" ht="12.75" customHeight="1">
      <c r="A33" s="183"/>
      <c r="B33" s="89" t="str">
        <f ca="1"/>
        <v/>
      </c>
      <c r="C33" s="72">
        <f ca="1"/>
        <v>0</v>
      </c>
      <c r="D33" s="72">
        <f ca="1"/>
        <v>0</v>
      </c>
      <c r="E33" s="80">
        <f ca="1"/>
        <v>0</v>
      </c>
      <c r="F33" s="102" t="str">
        <f ca="1"/>
        <v/>
      </c>
      <c r="G33" s="186" t="str">
        <f ca="1"/>
        <v xml:space="preserve"> . </v>
      </c>
      <c r="H33" s="187"/>
      <c r="I33" s="67"/>
      <c r="J33" s="41"/>
      <c r="K33" s="41"/>
      <c r="L33" s="41"/>
      <c r="M33" s="41"/>
      <c r="N33" s="41"/>
      <c r="O33" s="41"/>
      <c r="P33" s="41"/>
      <c r="Q33" s="41"/>
      <c r="R33" s="41"/>
      <c r="S33" s="41"/>
      <c r="T33" s="41"/>
      <c r="U33" s="41"/>
      <c r="V33" s="41"/>
      <c r="W33" s="41"/>
      <c r="X33" s="41"/>
      <c r="Y33" s="41"/>
      <c r="Z33" s="41"/>
    </row>
    <row r="34" spans="1:26" ht="12.75" customHeight="1">
      <c r="A34" s="183"/>
      <c r="B34" s="89" t="str">
        <f ca="1"/>
        <v/>
      </c>
      <c r="C34" s="72">
        <f ca="1"/>
        <v>0</v>
      </c>
      <c r="D34" s="72">
        <f ca="1"/>
        <v>0</v>
      </c>
      <c r="E34" s="80">
        <f ca="1"/>
        <v>0</v>
      </c>
      <c r="F34" s="102" t="str">
        <f ca="1"/>
        <v/>
      </c>
      <c r="G34" s="186" t="str">
        <f ca="1"/>
        <v xml:space="preserve"> . </v>
      </c>
      <c r="H34" s="187"/>
      <c r="I34" s="184"/>
      <c r="J34" s="41"/>
      <c r="K34" s="41"/>
      <c r="L34" s="41"/>
      <c r="M34" s="41"/>
      <c r="N34" s="41"/>
      <c r="O34" s="41"/>
      <c r="P34" s="41"/>
      <c r="Q34" s="41"/>
      <c r="R34" s="41"/>
      <c r="S34" s="41"/>
      <c r="T34" s="41"/>
      <c r="U34" s="41"/>
      <c r="V34" s="41"/>
      <c r="W34" s="41"/>
      <c r="X34" s="41"/>
      <c r="Y34" s="41"/>
      <c r="Z34" s="41"/>
    </row>
    <row r="35" spans="1:26" ht="12.75" customHeight="1">
      <c r="A35" s="183"/>
      <c r="B35" s="89" t="str">
        <f ca="1"/>
        <v/>
      </c>
      <c r="C35" s="72">
        <f ca="1"/>
        <v>0</v>
      </c>
      <c r="D35" s="72">
        <f ca="1"/>
        <v>0</v>
      </c>
      <c r="E35" s="80">
        <f ca="1"/>
        <v>0</v>
      </c>
      <c r="F35" s="102" t="str">
        <f ca="1"/>
        <v/>
      </c>
      <c r="G35" s="186" t="str">
        <f ca="1"/>
        <v xml:space="preserve"> . </v>
      </c>
      <c r="H35" s="187"/>
      <c r="I35" s="184"/>
      <c r="J35" s="41"/>
      <c r="K35" s="41"/>
      <c r="L35" s="41"/>
      <c r="M35" s="41"/>
      <c r="N35" s="41"/>
      <c r="O35" s="41"/>
      <c r="P35" s="41"/>
      <c r="Q35" s="41"/>
      <c r="R35" s="41"/>
      <c r="S35" s="41"/>
      <c r="T35" s="41"/>
      <c r="U35" s="41"/>
      <c r="V35" s="41"/>
      <c r="W35" s="41"/>
      <c r="X35" s="41"/>
      <c r="Y35" s="41"/>
      <c r="Z35" s="41"/>
    </row>
    <row r="36" spans="1:26" ht="16.5" customHeight="1">
      <c r="A36" s="183"/>
      <c r="B36" s="91"/>
      <c r="C36" s="92" t="s">
        <v>29</v>
      </c>
      <c r="D36" s="93">
        <f ca="1">PaymentSchedule!E16</f>
        <v>932.64</v>
      </c>
      <c r="E36" s="92" t="s">
        <v>30</v>
      </c>
      <c r="F36" s="103">
        <f ca="1">MAX(F26:F35)</f>
        <v>41</v>
      </c>
      <c r="G36" s="188"/>
      <c r="H36" s="187"/>
      <c r="I36" s="184"/>
      <c r="J36" s="41"/>
      <c r="K36" s="41"/>
      <c r="L36" s="41"/>
      <c r="M36" s="41"/>
      <c r="N36" s="41"/>
      <c r="O36" s="41"/>
      <c r="P36" s="41"/>
      <c r="Q36" s="41"/>
      <c r="R36" s="41"/>
      <c r="S36" s="41"/>
      <c r="T36" s="41"/>
      <c r="U36" s="41"/>
      <c r="V36" s="41"/>
      <c r="W36" s="41"/>
      <c r="X36" s="41"/>
      <c r="Y36" s="41"/>
      <c r="Z36" s="41"/>
    </row>
    <row r="37" spans="1:26" ht="12.75" customHeight="1">
      <c r="A37" s="183"/>
      <c r="B37" s="183"/>
      <c r="C37" s="183"/>
      <c r="D37" s="154" t="s">
        <v>31</v>
      </c>
      <c r="E37" s="183"/>
      <c r="F37" s="183"/>
      <c r="G37" s="188"/>
      <c r="H37" s="187"/>
      <c r="I37" s="67"/>
      <c r="J37" s="41"/>
      <c r="K37" s="41"/>
      <c r="L37" s="41"/>
      <c r="M37" s="41"/>
      <c r="N37" s="41"/>
      <c r="O37" s="41"/>
      <c r="P37" s="41"/>
      <c r="Q37" s="41"/>
      <c r="R37" s="41"/>
      <c r="S37" s="41"/>
      <c r="T37" s="41"/>
      <c r="U37" s="41"/>
      <c r="V37" s="41"/>
      <c r="W37" s="41"/>
      <c r="X37" s="41"/>
      <c r="Y37" s="41"/>
      <c r="Z37" s="41"/>
    </row>
    <row r="38" spans="1:26" ht="12.75" customHeight="1">
      <c r="A38" s="189"/>
      <c r="B38" s="190"/>
      <c r="C38" s="190"/>
      <c r="D38" s="190"/>
      <c r="E38" s="190"/>
      <c r="F38" s="190"/>
      <c r="G38" s="190"/>
      <c r="H38" s="190"/>
      <c r="I38" s="184"/>
      <c r="J38" s="41"/>
      <c r="K38" s="41"/>
      <c r="L38" s="41"/>
      <c r="M38" s="41"/>
      <c r="N38" s="41"/>
      <c r="O38" s="41"/>
      <c r="P38" s="41"/>
      <c r="Q38" s="41"/>
      <c r="R38" s="41"/>
      <c r="S38" s="41"/>
      <c r="T38" s="41"/>
      <c r="U38" s="41"/>
      <c r="V38" s="41"/>
      <c r="W38" s="41"/>
      <c r="X38" s="41"/>
      <c r="Y38" s="41"/>
      <c r="Z38" s="41"/>
    </row>
    <row r="39" spans="1:26" ht="12.75" customHeight="1">
      <c r="A39" s="190"/>
      <c r="B39" s="190"/>
      <c r="C39" s="190"/>
      <c r="D39" s="190"/>
      <c r="E39" s="190"/>
      <c r="F39" s="190"/>
      <c r="G39" s="190"/>
      <c r="H39" s="190"/>
      <c r="I39" s="184"/>
      <c r="J39" s="41"/>
      <c r="K39" s="41"/>
      <c r="L39" s="41"/>
      <c r="M39" s="41"/>
      <c r="N39" s="41"/>
      <c r="O39" s="41"/>
      <c r="P39" s="41"/>
      <c r="Q39" s="41"/>
      <c r="R39" s="41"/>
      <c r="S39" s="41"/>
      <c r="T39" s="41"/>
      <c r="U39" s="41"/>
      <c r="V39" s="41"/>
      <c r="W39" s="41"/>
      <c r="X39" s="41"/>
      <c r="Y39" s="41"/>
      <c r="Z39" s="41"/>
    </row>
    <row r="40" spans="1:26" ht="12.75" customHeight="1">
      <c r="A40" s="190"/>
      <c r="B40" s="190"/>
      <c r="C40" s="190"/>
      <c r="D40" s="190"/>
      <c r="E40" s="190"/>
      <c r="F40" s="190"/>
      <c r="G40" s="190"/>
      <c r="H40" s="190"/>
      <c r="I40" s="184"/>
      <c r="J40" s="41"/>
      <c r="K40" s="41"/>
      <c r="L40" s="41"/>
      <c r="M40" s="41"/>
      <c r="N40" s="41"/>
      <c r="O40" s="41"/>
      <c r="P40" s="41"/>
      <c r="Q40" s="41"/>
      <c r="R40" s="41"/>
      <c r="S40" s="41"/>
      <c r="T40" s="41"/>
      <c r="U40" s="41"/>
      <c r="V40" s="41"/>
      <c r="W40" s="41"/>
      <c r="X40" s="41"/>
      <c r="Y40" s="41"/>
      <c r="Z40" s="41"/>
    </row>
    <row r="41" spans="1:26" ht="12.75" customHeight="1">
      <c r="A41" s="184"/>
      <c r="B41" s="94" t="s">
        <v>32</v>
      </c>
      <c r="C41" s="184"/>
      <c r="D41" s="184"/>
      <c r="E41" s="184"/>
      <c r="F41" s="184"/>
      <c r="G41" s="184"/>
      <c r="H41" s="184"/>
      <c r="I41" s="184"/>
      <c r="J41" s="41"/>
      <c r="K41" s="41"/>
      <c r="L41" s="41"/>
      <c r="M41" s="41"/>
      <c r="N41" s="41"/>
      <c r="O41" s="41"/>
      <c r="P41" s="41"/>
      <c r="Q41" s="41"/>
      <c r="R41" s="41"/>
      <c r="S41" s="41"/>
      <c r="T41" s="41"/>
      <c r="U41" s="41"/>
      <c r="V41" s="41"/>
      <c r="W41" s="41"/>
      <c r="X41" s="41"/>
      <c r="Y41" s="41"/>
      <c r="Z41" s="41"/>
    </row>
    <row r="42" spans="1:26" ht="12.75" customHeight="1">
      <c r="A42" s="40"/>
      <c r="B42" s="40"/>
      <c r="C42" s="40"/>
      <c r="D42" s="40"/>
      <c r="E42" s="40"/>
      <c r="F42" s="40"/>
      <c r="G42" s="40"/>
      <c r="H42" s="40"/>
      <c r="I42" s="40"/>
      <c r="J42" s="182"/>
      <c r="K42" s="182"/>
      <c r="L42" s="182"/>
      <c r="M42" s="182"/>
      <c r="N42" s="182"/>
      <c r="O42" s="182"/>
      <c r="P42" s="182"/>
      <c r="Q42" s="182"/>
      <c r="R42" s="182"/>
      <c r="S42" s="182"/>
      <c r="T42" s="182"/>
      <c r="U42" s="182"/>
      <c r="V42" s="182"/>
      <c r="W42" s="182"/>
      <c r="X42" s="182"/>
      <c r="Y42" s="182"/>
      <c r="Z42" s="182"/>
    </row>
    <row r="43" spans="1:26" ht="12.75" customHeight="1">
      <c r="A43" s="40"/>
      <c r="B43" s="40"/>
      <c r="C43" s="40"/>
      <c r="D43" s="40"/>
      <c r="E43" s="40"/>
      <c r="F43" s="40"/>
      <c r="G43" s="40"/>
      <c r="H43" s="40"/>
      <c r="I43" s="40"/>
      <c r="J43" s="182"/>
      <c r="K43" s="182"/>
      <c r="L43" s="182"/>
      <c r="M43" s="182"/>
      <c r="N43" s="182"/>
      <c r="O43" s="182"/>
      <c r="P43" s="182"/>
      <c r="Q43" s="182"/>
      <c r="R43" s="182"/>
      <c r="S43" s="182"/>
      <c r="T43" s="182"/>
      <c r="U43" s="182"/>
      <c r="V43" s="182"/>
      <c r="W43" s="182"/>
      <c r="X43" s="182"/>
      <c r="Y43" s="182"/>
      <c r="Z43" s="182"/>
    </row>
    <row r="44" spans="1:26" ht="12.75" customHeight="1">
      <c r="A44" s="40"/>
      <c r="B44" s="40"/>
      <c r="C44" s="40"/>
      <c r="D44" s="40"/>
      <c r="E44" s="40"/>
      <c r="F44" s="40"/>
      <c r="G44" s="40"/>
      <c r="H44" s="40"/>
      <c r="I44" s="40"/>
      <c r="J44" s="182"/>
      <c r="K44" s="182"/>
      <c r="L44" s="182"/>
      <c r="M44" s="182"/>
      <c r="N44" s="182"/>
      <c r="O44" s="182"/>
      <c r="P44" s="182"/>
      <c r="Q44" s="182"/>
      <c r="R44" s="182"/>
      <c r="S44" s="182"/>
      <c r="T44" s="182"/>
      <c r="U44" s="182"/>
      <c r="V44" s="182"/>
      <c r="W44" s="182"/>
      <c r="X44" s="182"/>
      <c r="Y44" s="182"/>
      <c r="Z44" s="182"/>
    </row>
    <row r="45" spans="1:26" ht="12.75" customHeight="1">
      <c r="A45" s="40"/>
      <c r="B45" s="40"/>
      <c r="C45" s="40"/>
      <c r="D45" s="40"/>
      <c r="E45" s="40"/>
      <c r="F45" s="40"/>
      <c r="G45" s="40"/>
      <c r="H45" s="40"/>
      <c r="I45" s="40"/>
      <c r="J45" s="182"/>
      <c r="K45" s="182"/>
      <c r="L45" s="182"/>
      <c r="M45" s="182"/>
      <c r="N45" s="182"/>
      <c r="O45" s="182"/>
      <c r="P45" s="182"/>
      <c r="Q45" s="182"/>
      <c r="R45" s="182"/>
      <c r="S45" s="182"/>
      <c r="T45" s="182"/>
      <c r="U45" s="182"/>
      <c r="V45" s="182"/>
      <c r="W45" s="182"/>
      <c r="X45" s="182"/>
      <c r="Y45" s="182"/>
      <c r="Z45" s="182"/>
    </row>
    <row r="46" spans="1:26" ht="12.75" customHeight="1">
      <c r="A46" s="40"/>
      <c r="B46" s="40"/>
      <c r="C46" s="40"/>
      <c r="D46" s="40"/>
      <c r="E46" s="40"/>
      <c r="F46" s="40"/>
      <c r="G46" s="40"/>
      <c r="H46" s="40"/>
      <c r="I46" s="40"/>
      <c r="J46" s="182"/>
      <c r="K46" s="182"/>
      <c r="L46" s="182"/>
      <c r="M46" s="182"/>
      <c r="N46" s="182"/>
      <c r="O46" s="182"/>
      <c r="P46" s="182"/>
      <c r="Q46" s="182"/>
      <c r="R46" s="182"/>
      <c r="S46" s="182"/>
      <c r="T46" s="182"/>
      <c r="U46" s="182"/>
      <c r="V46" s="182"/>
      <c r="W46" s="182"/>
      <c r="X46" s="182"/>
      <c r="Y46" s="182"/>
      <c r="Z46" s="182"/>
    </row>
    <row r="47" spans="1:26" ht="12.75" customHeight="1">
      <c r="A47" s="40"/>
      <c r="B47" s="40"/>
      <c r="C47" s="40"/>
      <c r="D47" s="40"/>
      <c r="E47" s="40"/>
      <c r="F47" s="40"/>
      <c r="G47" s="40"/>
      <c r="H47" s="40"/>
      <c r="I47" s="40"/>
      <c r="J47" s="182"/>
      <c r="K47" s="182"/>
      <c r="L47" s="182"/>
      <c r="M47" s="182"/>
      <c r="N47" s="182"/>
      <c r="O47" s="182"/>
      <c r="P47" s="182"/>
      <c r="Q47" s="182"/>
      <c r="R47" s="182"/>
      <c r="S47" s="182"/>
      <c r="T47" s="182"/>
      <c r="U47" s="182"/>
      <c r="V47" s="182"/>
      <c r="W47" s="182"/>
      <c r="X47" s="182"/>
      <c r="Y47" s="182"/>
      <c r="Z47" s="182"/>
    </row>
    <row r="48" spans="1:26" ht="12.75" customHeight="1">
      <c r="A48" s="40"/>
      <c r="B48" s="40"/>
      <c r="C48" s="40"/>
      <c r="D48" s="40"/>
      <c r="E48" s="40"/>
      <c r="F48" s="40"/>
      <c r="G48" s="40"/>
      <c r="H48" s="40"/>
      <c r="I48" s="40"/>
      <c r="J48" s="182"/>
      <c r="K48" s="182"/>
      <c r="L48" s="182"/>
      <c r="M48" s="182"/>
      <c r="N48" s="182"/>
      <c r="O48" s="182"/>
      <c r="P48" s="182"/>
      <c r="Q48" s="182"/>
      <c r="R48" s="182"/>
      <c r="S48" s="182"/>
      <c r="T48" s="182"/>
      <c r="U48" s="182"/>
      <c r="V48" s="182"/>
      <c r="W48" s="182"/>
      <c r="X48" s="182"/>
      <c r="Y48" s="182"/>
      <c r="Z48" s="182"/>
    </row>
    <row r="49" spans="1:9" ht="12.75" customHeight="1">
      <c r="A49" s="40"/>
      <c r="B49" s="40"/>
      <c r="C49" s="40"/>
      <c r="D49" s="40"/>
      <c r="E49" s="40"/>
      <c r="F49" s="40"/>
      <c r="G49" s="40"/>
      <c r="H49" s="40"/>
      <c r="I49" s="40"/>
    </row>
    <row r="50" spans="1:9" ht="12.75" customHeight="1">
      <c r="A50" s="40"/>
      <c r="B50" s="40"/>
      <c r="C50" s="40"/>
      <c r="D50" s="40"/>
      <c r="E50" s="40"/>
      <c r="F50" s="40"/>
      <c r="G50" s="40"/>
      <c r="H50" s="40"/>
      <c r="I50" s="40"/>
    </row>
    <row r="51" spans="1:9" ht="12.75" customHeight="1">
      <c r="A51" s="40"/>
      <c r="B51" s="40"/>
      <c r="C51" s="40"/>
      <c r="D51" s="40"/>
      <c r="E51" s="40"/>
      <c r="F51" s="40"/>
      <c r="G51" s="40"/>
      <c r="H51" s="40"/>
      <c r="I51" s="40"/>
    </row>
    <row r="52" spans="1:9" ht="12.75" customHeight="1">
      <c r="A52" s="40"/>
      <c r="B52" s="40"/>
      <c r="C52" s="40"/>
      <c r="D52" s="40"/>
      <c r="E52" s="40"/>
      <c r="F52" s="40"/>
      <c r="G52" s="40"/>
      <c r="H52" s="40"/>
      <c r="I52" s="40"/>
    </row>
    <row r="53" spans="1:9" ht="12.75" customHeight="1">
      <c r="A53" s="40"/>
      <c r="B53" s="40"/>
      <c r="C53" s="40"/>
      <c r="D53" s="40"/>
      <c r="E53" s="40"/>
      <c r="F53" s="40"/>
      <c r="G53" s="40"/>
      <c r="H53" s="40"/>
      <c r="I53" s="40"/>
    </row>
    <row r="54" spans="1:9" ht="12.75" customHeight="1">
      <c r="A54" s="40"/>
      <c r="B54" s="40"/>
      <c r="C54" s="40"/>
      <c r="D54" s="40"/>
      <c r="E54" s="40"/>
      <c r="F54" s="40"/>
      <c r="G54" s="40"/>
      <c r="H54" s="40"/>
      <c r="I54" s="40"/>
    </row>
    <row r="55" spans="1:9" ht="12.75" customHeight="1">
      <c r="A55" s="40"/>
      <c r="B55" s="40"/>
      <c r="C55" s="40"/>
      <c r="D55" s="40"/>
      <c r="E55" s="40"/>
      <c r="F55" s="40"/>
      <c r="G55" s="40"/>
      <c r="H55" s="40"/>
      <c r="I55" s="40"/>
    </row>
    <row r="56" spans="1:9" ht="12.75" customHeight="1">
      <c r="A56" s="182"/>
      <c r="B56" s="182"/>
      <c r="C56" s="182"/>
      <c r="D56" s="182"/>
      <c r="E56" s="182"/>
      <c r="F56" s="182"/>
      <c r="G56" s="182"/>
      <c r="H56" s="182"/>
      <c r="I56" s="182"/>
    </row>
    <row r="57" spans="1:9" ht="12.75" customHeight="1">
      <c r="A57" s="182"/>
      <c r="B57" s="182"/>
      <c r="C57" s="182"/>
      <c r="D57" s="182"/>
      <c r="E57" s="182"/>
      <c r="F57" s="182"/>
      <c r="G57" s="182"/>
      <c r="H57" s="182"/>
      <c r="I57" s="182"/>
    </row>
    <row r="58" spans="1:9" ht="12.75" customHeight="1">
      <c r="A58" s="182"/>
      <c r="B58" s="182"/>
      <c r="C58" s="182"/>
      <c r="D58" s="182"/>
      <c r="E58" s="182"/>
      <c r="F58" s="182"/>
      <c r="G58" s="182"/>
      <c r="H58" s="182"/>
      <c r="I58" s="182"/>
    </row>
    <row r="59" spans="1:9" ht="12.75" customHeight="1">
      <c r="A59" s="182"/>
      <c r="B59" s="182"/>
      <c r="C59" s="182"/>
      <c r="D59" s="182"/>
      <c r="E59" s="182"/>
      <c r="F59" s="182"/>
      <c r="G59" s="182"/>
      <c r="H59" s="182"/>
      <c r="I59" s="182"/>
    </row>
    <row r="60" spans="1:9" ht="12.75" customHeight="1">
      <c r="A60" s="182"/>
      <c r="B60" s="182"/>
      <c r="C60" s="182"/>
      <c r="D60" s="182"/>
      <c r="E60" s="182"/>
      <c r="F60" s="182"/>
      <c r="G60" s="182"/>
      <c r="H60" s="182"/>
      <c r="I60" s="182"/>
    </row>
    <row r="61" spans="1:9" ht="12.75" customHeight="1">
      <c r="A61" s="182"/>
      <c r="B61" s="182"/>
      <c r="C61" s="182"/>
      <c r="D61" s="182"/>
      <c r="E61" s="182"/>
      <c r="F61" s="182"/>
      <c r="G61" s="182"/>
      <c r="H61" s="182"/>
      <c r="I61" s="182"/>
    </row>
    <row r="62" spans="1:9" ht="12.75" customHeight="1">
      <c r="A62" s="182"/>
      <c r="B62" s="182"/>
      <c r="C62" s="182"/>
      <c r="D62" s="182"/>
      <c r="E62" s="182"/>
      <c r="F62" s="182"/>
      <c r="G62" s="182"/>
      <c r="H62" s="182"/>
      <c r="I62" s="182"/>
    </row>
    <row r="63" spans="1:9" ht="12.75" customHeight="1">
      <c r="A63" s="182"/>
      <c r="B63" s="182"/>
      <c r="C63" s="182"/>
      <c r="D63" s="182"/>
      <c r="E63" s="182"/>
      <c r="F63" s="182"/>
      <c r="G63" s="182"/>
      <c r="H63" s="182"/>
      <c r="I63" s="182"/>
    </row>
    <row r="64" spans="1:9" ht="12.75" customHeight="1">
      <c r="A64" s="182"/>
      <c r="B64" s="182"/>
      <c r="C64" s="182"/>
      <c r="D64" s="182"/>
      <c r="E64" s="182"/>
      <c r="F64" s="182"/>
      <c r="G64" s="182"/>
      <c r="H64" s="182"/>
      <c r="I64" s="182"/>
    </row>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31">
    <mergeCell ref="A1:I1"/>
    <mergeCell ref="A2:D2"/>
    <mergeCell ref="G2:H6"/>
    <mergeCell ref="C4:D4"/>
    <mergeCell ref="B6:F6"/>
    <mergeCell ref="G7:H7"/>
    <mergeCell ref="G8:H8"/>
    <mergeCell ref="G9:H9"/>
    <mergeCell ref="G10:H10"/>
    <mergeCell ref="G11:H11"/>
    <mergeCell ref="G12:H12"/>
    <mergeCell ref="G13:H13"/>
    <mergeCell ref="G14:H14"/>
    <mergeCell ref="G15:H15"/>
    <mergeCell ref="G16:H16"/>
    <mergeCell ref="G17:H17"/>
    <mergeCell ref="C23:E23"/>
    <mergeCell ref="G25:H25"/>
    <mergeCell ref="G26:H26"/>
    <mergeCell ref="G27:H27"/>
    <mergeCell ref="G35:H35"/>
    <mergeCell ref="G36:H36"/>
    <mergeCell ref="G37:H37"/>
    <mergeCell ref="A38:H40"/>
    <mergeCell ref="G28:H28"/>
    <mergeCell ref="G29:H29"/>
    <mergeCell ref="G30:H30"/>
    <mergeCell ref="G31:H31"/>
    <mergeCell ref="G32:H32"/>
    <mergeCell ref="G33:H33"/>
    <mergeCell ref="G34:H34"/>
  </mergeCells>
  <conditionalFormatting sqref="C21">
    <cfRule type="cellIs" dxfId="9" priority="1" operator="lessThan">
      <formula>0</formula>
    </cfRule>
  </conditionalFormatting>
  <conditionalFormatting sqref="E8">
    <cfRule type="expression" dxfId="8" priority="2">
      <formula>0</formula>
    </cfRule>
  </conditionalFormatting>
  <conditionalFormatting sqref="E9">
    <cfRule type="expression" dxfId="7" priority="3">
      <formula>0</formula>
    </cfRule>
  </conditionalFormatting>
  <conditionalFormatting sqref="E10">
    <cfRule type="expression" dxfId="6" priority="4">
      <formula>0</formula>
    </cfRule>
  </conditionalFormatting>
  <conditionalFormatting sqref="E11">
    <cfRule type="expression" dxfId="5" priority="5">
      <formula>0</formula>
    </cfRule>
  </conditionalFormatting>
  <conditionalFormatting sqref="E12">
    <cfRule type="expression" dxfId="4" priority="6">
      <formula>0</formula>
    </cfRule>
  </conditionalFormatting>
  <conditionalFormatting sqref="E13:E17">
    <cfRule type="expression" dxfId="3" priority="7">
      <formula>0</formula>
    </cfRule>
  </conditionalFormatting>
  <dataValidations count="1">
    <dataValidation type="list" allowBlank="1" sqref="C23:E23" xr:uid="{B1C131FA-4761-4670-8705-9D81DCE1582F}">
      <formula1>$I$3:$I$8</formula1>
    </dataValidation>
  </dataValidations>
  <printOptions horizontalCentered="1"/>
  <pageMargins left="0.5" right="0.5" top="0.25" bottom="0.25" header="0" footer="0"/>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J581"/>
  <sheetViews>
    <sheetView showGridLines="0" zoomScale="97" zoomScaleNormal="97" workbookViewId="0">
      <selection activeCell="E11" sqref="E11"/>
    </sheetView>
  </sheetViews>
  <sheetFormatPr defaultColWidth="14.42578125" defaultRowHeight="15" customHeight="1"/>
  <cols>
    <col min="1" max="1" width="4.140625" customWidth="1"/>
    <col min="2" max="2" width="8.85546875" customWidth="1"/>
    <col min="3" max="3" width="8.5703125" customWidth="1"/>
    <col min="4" max="4" width="7.85546875" customWidth="1"/>
    <col min="5" max="5" width="14.140625" customWidth="1"/>
    <col min="6" max="6" width="17.140625" customWidth="1"/>
    <col min="7" max="14" width="10" customWidth="1"/>
    <col min="15" max="15" width="4" customWidth="1"/>
    <col min="16" max="16" width="10.140625" customWidth="1"/>
    <col min="17" max="26" width="8.140625" hidden="1" customWidth="1"/>
    <col min="27" max="27" width="2.42578125" hidden="1" customWidth="1"/>
    <col min="28" max="37" width="7" hidden="1" customWidth="1"/>
    <col min="38" max="38" width="6.85546875" hidden="1" customWidth="1"/>
    <col min="39" max="39" width="2.140625" hidden="1" customWidth="1"/>
    <col min="40" max="50" width="6.85546875" hidden="1" customWidth="1"/>
    <col min="51" max="51" width="4.140625" hidden="1" customWidth="1"/>
    <col min="52" max="61" width="6.85546875" hidden="1" customWidth="1"/>
    <col min="62" max="62" width="9" customWidth="1"/>
  </cols>
  <sheetData>
    <row r="1" spans="1:62" ht="21.75" customHeight="1">
      <c r="A1" s="155" t="s">
        <v>33</v>
      </c>
      <c r="B1" s="156"/>
      <c r="C1" s="156"/>
      <c r="D1" s="156"/>
      <c r="E1" s="156"/>
      <c r="F1" s="156"/>
      <c r="G1" s="156"/>
      <c r="H1" s="156"/>
      <c r="I1" s="156"/>
      <c r="J1" s="156"/>
      <c r="K1" s="156"/>
      <c r="L1" s="156"/>
      <c r="M1" s="156"/>
      <c r="N1" s="157"/>
      <c r="O1" s="156"/>
      <c r="P1" s="158"/>
      <c r="Q1" s="1"/>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206"/>
    </row>
    <row r="2" spans="1:62" ht="12.75" customHeight="1" thickBot="1">
      <c r="A2" s="159" t="s">
        <v>34</v>
      </c>
      <c r="B2" s="160"/>
      <c r="C2" s="160"/>
      <c r="D2" s="160"/>
      <c r="E2" s="160"/>
      <c r="F2" s="160"/>
      <c r="G2" s="160"/>
      <c r="H2" s="160"/>
      <c r="I2" s="160"/>
      <c r="J2" s="160"/>
      <c r="K2" s="160"/>
      <c r="L2" s="160"/>
      <c r="M2" s="160"/>
      <c r="N2" s="160"/>
      <c r="O2" s="160"/>
      <c r="P2" s="161"/>
      <c r="Q2" s="160"/>
      <c r="R2" s="160"/>
      <c r="S2" s="160"/>
      <c r="T2" s="160"/>
      <c r="U2" s="160"/>
      <c r="V2" s="160"/>
      <c r="W2" s="160"/>
      <c r="X2" s="160"/>
      <c r="Y2" s="160"/>
      <c r="Z2" s="160"/>
      <c r="AA2" s="160"/>
      <c r="AB2" s="160"/>
      <c r="AC2" s="160"/>
      <c r="AD2" s="160"/>
      <c r="AE2" s="160"/>
      <c r="AF2" s="160"/>
      <c r="AG2" s="160"/>
      <c r="AH2" s="160"/>
      <c r="AI2" s="160"/>
      <c r="AJ2" s="160"/>
      <c r="AK2" s="160"/>
      <c r="AL2" s="160"/>
      <c r="AM2" s="160"/>
      <c r="AN2" s="160"/>
      <c r="AO2" s="160"/>
      <c r="AP2" s="160"/>
      <c r="AQ2" s="160"/>
      <c r="AR2" s="160"/>
      <c r="AS2" s="160"/>
      <c r="AT2" s="160"/>
      <c r="AU2" s="160"/>
      <c r="AV2" s="160"/>
      <c r="AW2" s="160"/>
      <c r="AX2" s="160"/>
      <c r="AY2" s="160"/>
      <c r="AZ2" s="160"/>
      <c r="BA2" s="160"/>
      <c r="BB2" s="160"/>
      <c r="BC2" s="160"/>
      <c r="BD2" s="160"/>
      <c r="BE2" s="160"/>
      <c r="BF2" s="160"/>
      <c r="BG2" s="160"/>
      <c r="BH2" s="160"/>
      <c r="BI2" s="160"/>
      <c r="BJ2" s="198"/>
    </row>
    <row r="3" spans="1:62" ht="12.75" customHeight="1">
      <c r="A3" s="2"/>
      <c r="B3" s="2"/>
      <c r="C3" s="2"/>
      <c r="D3" s="2"/>
      <c r="E3" s="2"/>
      <c r="F3" s="2"/>
      <c r="G3" s="2"/>
      <c r="H3" s="2"/>
      <c r="I3" s="2"/>
      <c r="J3" s="2"/>
      <c r="K3" s="3"/>
      <c r="L3" s="3"/>
      <c r="M3" s="3"/>
      <c r="N3" s="3"/>
      <c r="O3" s="3"/>
      <c r="P3" s="3"/>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row>
    <row r="4" spans="1:62" ht="12.75" customHeight="1">
      <c r="A4" s="4"/>
      <c r="B4" s="4"/>
      <c r="C4" s="4"/>
      <c r="D4" s="5" t="s">
        <v>35</v>
      </c>
      <c r="E4" s="6" t="str">
        <f t="array" ref="E4">INDEX(Calculator!I3:I8,strategy)</f>
        <v>Snowball (Lowest Balance First)</v>
      </c>
      <c r="F4" s="4"/>
      <c r="G4" s="4"/>
      <c r="H4" s="4"/>
      <c r="I4" s="4"/>
      <c r="J4" s="4"/>
      <c r="K4" s="3"/>
      <c r="L4" s="3"/>
      <c r="M4" s="3"/>
      <c r="N4" s="3"/>
      <c r="O4" s="3"/>
      <c r="P4" s="3"/>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row>
    <row r="5" spans="1:62" ht="12.75" customHeight="1">
      <c r="A5" s="4"/>
      <c r="B5" s="4"/>
      <c r="C5" s="4"/>
      <c r="D5" s="5" t="s">
        <v>36</v>
      </c>
      <c r="E5" s="204">
        <v>508</v>
      </c>
      <c r="F5" s="190"/>
      <c r="G5" s="4"/>
      <c r="H5" s="4"/>
      <c r="I5" s="4"/>
      <c r="J5" s="4"/>
      <c r="K5" s="3"/>
      <c r="L5" s="3"/>
      <c r="M5" s="3"/>
      <c r="N5" s="3"/>
      <c r="O5" s="3"/>
      <c r="P5" s="3"/>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row>
    <row r="6" spans="1:62" ht="12.75"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7" spans="1:62" ht="12.75" customHeight="1" thickBot="1">
      <c r="A7" s="15"/>
      <c r="B7" s="16"/>
      <c r="C7" s="16"/>
      <c r="D7" s="17" t="s">
        <v>37</v>
      </c>
      <c r="E7" s="20" t="s">
        <v>38</v>
      </c>
      <c r="F7" s="20"/>
      <c r="G7" s="20"/>
      <c r="H7" s="20"/>
      <c r="I7" s="20" t="str">
        <f t="array" aca="1" ref="I7" ca="1">IF(ISERROR(Order!F66),"",IF(ISBLANK(INDEX(Calculator!$B$8:$B$17,Order!F66))," - ",INDEX(Calculator!$B$8:$B$17,Order!F66)))</f>
        <v/>
      </c>
      <c r="J7" s="22" t="str">
        <f t="array" aca="1" ref="J7" ca="1">IF(ISERROR(Order!G66),"",IF(ISBLANK(INDEX(Calculator!$B$8:$B$17,Order!G66))," - ",INDEX(Calculator!$B$8:$B$17,Order!G66)))</f>
        <v/>
      </c>
      <c r="K7" s="22" t="str">
        <f t="array" aca="1" ref="K7" ca="1">IF(ISERROR(Order!H66),"",IF(ISBLANK(INDEX(Calculator!$B$8:$B$17,Order!H66))," - ",INDEX(Calculator!$B$8:$B$17,Order!H66)))</f>
        <v/>
      </c>
      <c r="L7" s="22" t="str">
        <f t="array" aca="1" ref="L7" ca="1">IF(ISERROR(Order!I66),"",IF(ISBLANK(INDEX(Calculator!$B$8:$B$17,Order!I66))," - ",INDEX(Calculator!$B$8:$B$17,Order!I66)))</f>
        <v/>
      </c>
      <c r="M7" s="22" t="str">
        <f t="array" aca="1" ref="M7" ca="1">IF(ISERROR(Order!J66),"",IF(ISBLANK(INDEX(Calculator!$B$8:$B$17,Order!J66))," - ",INDEX(Calculator!$B$8:$B$17,Order!J66)))</f>
        <v/>
      </c>
      <c r="N7" s="22" t="str">
        <f t="array" aca="1" ref="N7" ca="1">IF(ISERROR(Order!K66),"",IF(ISBLANK(INDEX(Calculator!$B$8:$B$17,Order!K66))," - ",INDEX(Calculator!$B$8:$B$17,Order!K66)))</f>
        <v/>
      </c>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row>
    <row r="8" spans="1:62" ht="12.75" customHeight="1">
      <c r="A8" s="26"/>
      <c r="B8" s="27"/>
      <c r="C8" s="27"/>
      <c r="D8" s="28" t="s">
        <v>39</v>
      </c>
      <c r="E8" s="29">
        <v>23601.8</v>
      </c>
      <c r="F8" s="29"/>
      <c r="G8" s="29"/>
      <c r="H8" s="29"/>
      <c r="I8" s="29">
        <f t="array" aca="1" ref="I8" ca="1">IF(ISERROR(Order!F66),0,INDEX(Calculator!$C$8:$C$17,Order!F66))</f>
        <v>0</v>
      </c>
      <c r="J8" s="29">
        <f t="array" aca="1" ref="J8" ca="1">IF(ISERROR(Order!G66),0,INDEX(Calculator!$C$8:$C$17,Order!G66))</f>
        <v>0</v>
      </c>
      <c r="K8" s="29">
        <f t="array" aca="1" ref="K8" ca="1">IF(ISERROR(Order!H66),0,INDEX(Calculator!$C$8:$C$17,Order!H66))</f>
        <v>0</v>
      </c>
      <c r="L8" s="29">
        <f t="array" aca="1" ref="L8" ca="1">IF(ISERROR(Order!I66),0,INDEX(Calculator!$C$8:$C$17,Order!I66))</f>
        <v>0</v>
      </c>
      <c r="M8" s="29">
        <f t="array" aca="1" ref="M8" ca="1">IF(ISERROR(Order!J66),0,INDEX(Calculator!$C$8:$C$17,Order!J66))</f>
        <v>0</v>
      </c>
      <c r="N8" s="29">
        <f t="array" aca="1" ref="N8" ca="1">IF(ISERROR(Order!K66),0,INDEX(Calculator!$C$8:$C$17,Order!K66))</f>
        <v>0</v>
      </c>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row>
    <row r="9" spans="1:62" ht="12.75" customHeight="1">
      <c r="A9" s="26"/>
      <c r="B9" s="27"/>
      <c r="C9" s="27"/>
      <c r="D9" s="28" t="s">
        <v>40</v>
      </c>
      <c r="E9" s="33">
        <v>1.9E-2</v>
      </c>
      <c r="F9" s="33"/>
      <c r="G9" s="33"/>
      <c r="H9" s="33"/>
      <c r="I9" s="33">
        <f t="array" aca="1" ref="I9" ca="1">IF(ISERROR(Order!F66),0,INDEX(Calculator!$D$8:$D$17,Order!F66))</f>
        <v>0</v>
      </c>
      <c r="J9" s="33">
        <f t="array" aca="1" ref="J9" ca="1">IF(ISERROR(Order!G66),0,INDEX(Calculator!$D$8:$D$17,Order!G66))</f>
        <v>0</v>
      </c>
      <c r="K9" s="33">
        <f t="array" aca="1" ref="K9" ca="1">IF(ISERROR(Order!H66),0,INDEX(Calculator!$D$8:$D$17,Order!H66))</f>
        <v>0</v>
      </c>
      <c r="L9" s="33">
        <f t="array" aca="1" ref="L9" ca="1">IF(ISERROR(Order!I66),0,INDEX(Calculator!$D$8:$D$17,Order!I66))</f>
        <v>0</v>
      </c>
      <c r="M9" s="33">
        <f t="array" aca="1" ref="M9" ca="1">IF(ISERROR(Order!J66),0,INDEX(Calculator!$D$8:$D$17,Order!J66))</f>
        <v>0</v>
      </c>
      <c r="N9" s="33">
        <f t="array" aca="1" ref="N9" ca="1">IF(ISERROR(Order!K66),0,INDEX(Calculator!$D$8:$D$17,Order!K66))</f>
        <v>0</v>
      </c>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row>
    <row r="10" spans="1:62" ht="12.75" customHeight="1">
      <c r="A10" s="34"/>
      <c r="B10" s="35"/>
      <c r="C10" s="35"/>
      <c r="D10" s="36" t="s">
        <v>41</v>
      </c>
      <c r="E10" s="37">
        <v>412.97</v>
      </c>
      <c r="F10" s="37"/>
      <c r="G10" s="37"/>
      <c r="H10" s="37"/>
      <c r="I10" s="37">
        <f t="array" aca="1" ref="I10" ca="1">IF(ISERROR(Order!F66),0,INDEX(Calculator!$E$8:$E$17,Order!F66))</f>
        <v>0</v>
      </c>
      <c r="J10" s="37">
        <f t="array" aca="1" ref="J10" ca="1">IF(ISERROR(Order!G66),0,INDEX(Calculator!$E$8:$E$17,Order!G66))</f>
        <v>0</v>
      </c>
      <c r="K10" s="37">
        <f t="array" aca="1" ref="K10" ca="1">IF(ISERROR(Order!H66),0,INDEX(Calculator!$E$8:$E$17,Order!H66))</f>
        <v>0</v>
      </c>
      <c r="L10" s="37">
        <f t="array" aca="1" ref="L10" ca="1">IF(ISERROR(Order!I66),0,INDEX(Calculator!$E$8:$E$17,Order!I66))</f>
        <v>0</v>
      </c>
      <c r="M10" s="37">
        <f t="array" aca="1" ref="M10" ca="1">IF(ISERROR(Order!J66),0,INDEX(Calculator!$E$8:$E$17,Order!J66))</f>
        <v>0</v>
      </c>
      <c r="N10" s="37">
        <f t="array" aca="1" ref="N10" ca="1">IF(ISERROR(Order!K66),0,INDEX(Calculator!$E$8:$E$17,Order!K66))</f>
        <v>0</v>
      </c>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row>
    <row r="11" spans="1:62" ht="12.75" customHeight="1">
      <c r="A11" s="34"/>
      <c r="B11" s="35"/>
      <c r="C11" s="35"/>
      <c r="D11" s="36" t="s">
        <v>42</v>
      </c>
      <c r="E11" s="42">
        <v>41</v>
      </c>
      <c r="F11" s="42">
        <f t="array" ref="F11">IF(F8&gt;0,1+MAX((ROW(F21:F525)-ROW(F$21))*(F21:F525&gt;0)),0)</f>
        <v>0</v>
      </c>
      <c r="G11" s="42">
        <f t="array" ref="G11">IF(G8&gt;0,1+MAX((ROW(G21:G525)-ROW(G$21))*(G21:G525&gt;0)),0)</f>
        <v>0</v>
      </c>
      <c r="H11" s="42">
        <f t="array" ref="H11">IF(H8&gt;0,1+MAX((ROW(H21:H525)-ROW(H$21))*(H21:H525&gt;0)),0)</f>
        <v>0</v>
      </c>
      <c r="I11" s="42">
        <f t="array" aca="1" ref="I11" ca="1">IF(I8&gt;0,1+MAX((ROW(I21:I525)-ROW(I$21))*(I21:I525&gt;0)),0)</f>
        <v>0</v>
      </c>
      <c r="J11" s="42">
        <f t="array" aca="1" ref="J11" ca="1">IF(J8&gt;0,1+MAX((ROW(J21:J525)-ROW(J$21))*(J21:J525&gt;0)),0)</f>
        <v>0</v>
      </c>
      <c r="K11" s="42">
        <f t="array" aca="1" ref="K11" ca="1">IF(K8&gt;0,1+MAX((ROW(K21:K525)-ROW(K$21))*(K21:K525&gt;0)),0)</f>
        <v>0</v>
      </c>
      <c r="L11" s="42">
        <f t="array" aca="1" ref="L11" ca="1">IF(L8&gt;0,1+MAX((ROW(L21:L525)-ROW(L$21))*(L21:L525&gt;0)),0)</f>
        <v>0</v>
      </c>
      <c r="M11" s="42">
        <f t="array" aca="1" ref="M11" ca="1">IF(M8&gt;0,1+MAX((ROW(M21:M525)-ROW(M$21))*(M21:M525&gt;0)),0)</f>
        <v>0</v>
      </c>
      <c r="N11" s="42">
        <f t="array" aca="1" ref="N11" ca="1">IF(N8&gt;0,1+MAX((ROW(N21:N525)-ROW(N$21))*(N21:N525&gt;0)),0)</f>
        <v>0</v>
      </c>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row>
    <row r="12" spans="1:62" ht="12.75" customHeight="1">
      <c r="A12" s="34"/>
      <c r="B12" s="35"/>
      <c r="C12" s="35"/>
      <c r="D12" s="36" t="s">
        <v>43</v>
      </c>
      <c r="E12" s="35">
        <v>41</v>
      </c>
      <c r="F12" s="35" t="str">
        <f t="shared" ref="F12:N12" si="0">IF(F8&gt;0,INDEX($B$21:$B$525,F11),"")</f>
        <v/>
      </c>
      <c r="G12" s="35" t="str">
        <f t="shared" si="0"/>
        <v/>
      </c>
      <c r="H12" s="35" t="str">
        <f t="shared" si="0"/>
        <v/>
      </c>
      <c r="I12" s="35" t="str">
        <f t="shared" ca="1" si="0"/>
        <v/>
      </c>
      <c r="J12" s="68" t="str">
        <f t="shared" ca="1" si="0"/>
        <v/>
      </c>
      <c r="K12" s="68" t="str">
        <f t="shared" ca="1" si="0"/>
        <v/>
      </c>
      <c r="L12" s="68" t="str">
        <f t="shared" ca="1" si="0"/>
        <v/>
      </c>
      <c r="M12" s="68" t="str">
        <f t="shared" ca="1" si="0"/>
        <v/>
      </c>
      <c r="N12" s="68" t="str">
        <f t="shared" ca="1" si="0"/>
        <v/>
      </c>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row>
    <row r="13" spans="1:62" ht="12.75" customHeight="1">
      <c r="A13" s="34"/>
      <c r="B13" s="35"/>
      <c r="C13" s="35"/>
      <c r="D13" s="36" t="s">
        <v>44</v>
      </c>
      <c r="E13" s="37">
        <f t="shared" ref="E13:N13" ca="1" si="1">IF(E380=0,SUM(AB21:AB380),NA())</f>
        <v>932.64</v>
      </c>
      <c r="F13" s="37">
        <f t="shared" si="1"/>
        <v>0</v>
      </c>
      <c r="G13" s="37">
        <f t="shared" si="1"/>
        <v>0</v>
      </c>
      <c r="H13" s="37">
        <f t="shared" si="1"/>
        <v>0</v>
      </c>
      <c r="I13" s="37">
        <f t="shared" ca="1" si="1"/>
        <v>0</v>
      </c>
      <c r="J13" s="37">
        <f t="shared" ca="1" si="1"/>
        <v>0</v>
      </c>
      <c r="K13" s="37">
        <f t="shared" ca="1" si="1"/>
        <v>0</v>
      </c>
      <c r="L13" s="37">
        <f t="shared" ca="1" si="1"/>
        <v>0</v>
      </c>
      <c r="M13" s="37">
        <f t="shared" ca="1" si="1"/>
        <v>0</v>
      </c>
      <c r="N13" s="37">
        <f t="shared" ca="1" si="1"/>
        <v>0</v>
      </c>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row>
    <row r="14" spans="1:62" ht="12.75" customHeight="1">
      <c r="A14" s="35"/>
      <c r="B14" s="35"/>
      <c r="C14" s="35"/>
      <c r="D14" s="36" t="s">
        <v>45</v>
      </c>
      <c r="E14" s="70" t="str">
        <f t="shared" ref="E14:N14" ca="1" si="2">IF(E380&gt;0,"&gt;"&amp;$A$380&amp;" Payments"," . ")</f>
        <v xml:space="preserve"> . </v>
      </c>
      <c r="F14" s="70" t="str">
        <f t="shared" si="2"/>
        <v xml:space="preserve"> . </v>
      </c>
      <c r="G14" s="70" t="str">
        <f t="shared" si="2"/>
        <v xml:space="preserve"> . </v>
      </c>
      <c r="H14" s="70" t="str">
        <f t="shared" si="2"/>
        <v xml:space="preserve"> . </v>
      </c>
      <c r="I14" s="70" t="str">
        <f t="shared" ca="1" si="2"/>
        <v xml:space="preserve"> . </v>
      </c>
      <c r="J14" s="70" t="str">
        <f t="shared" ca="1" si="2"/>
        <v xml:space="preserve"> . </v>
      </c>
      <c r="K14" s="70" t="str">
        <f t="shared" ca="1" si="2"/>
        <v xml:space="preserve"> . </v>
      </c>
      <c r="L14" s="70" t="str">
        <f t="shared" ca="1" si="2"/>
        <v xml:space="preserve"> . </v>
      </c>
      <c r="M14" s="70" t="str">
        <f t="shared" ca="1" si="2"/>
        <v xml:space="preserve"> . </v>
      </c>
      <c r="N14" s="70" t="str">
        <f t="shared" ca="1" si="2"/>
        <v xml:space="preserve"> . </v>
      </c>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row>
    <row r="15" spans="1:62" ht="12.75" customHeight="1">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row>
    <row r="16" spans="1:62" ht="12.75" customHeight="1">
      <c r="A16" s="2"/>
      <c r="B16" s="2"/>
      <c r="C16" s="2"/>
      <c r="D16" s="5" t="s">
        <v>44</v>
      </c>
      <c r="E16" s="205">
        <f ca="1">SUM(E13:N13)</f>
        <v>932.64</v>
      </c>
      <c r="F16" s="190"/>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row>
    <row r="17" spans="1:62" ht="12.75"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row>
    <row r="18" spans="1:62" ht="12.75" customHeight="1">
      <c r="A18" s="2"/>
      <c r="B18" s="2"/>
      <c r="C18" s="2"/>
      <c r="D18" s="2"/>
      <c r="E18" s="74" t="s">
        <v>46</v>
      </c>
      <c r="F18" s="2"/>
      <c r="G18" s="2"/>
      <c r="H18" s="2"/>
      <c r="I18" s="2"/>
      <c r="J18" s="2"/>
      <c r="K18" s="2"/>
      <c r="L18" s="2"/>
      <c r="M18" s="2"/>
      <c r="N18" s="2"/>
      <c r="O18" s="2"/>
      <c r="P18" s="2"/>
      <c r="Q18" s="74" t="s">
        <v>47</v>
      </c>
      <c r="R18" s="2"/>
      <c r="S18" s="2"/>
      <c r="T18" s="2"/>
      <c r="U18" s="2"/>
      <c r="V18" s="2"/>
      <c r="W18" s="2"/>
      <c r="X18" s="2"/>
      <c r="Y18" s="2"/>
      <c r="Z18" s="2"/>
      <c r="AA18" s="2"/>
      <c r="AB18" s="74" t="s">
        <v>48</v>
      </c>
      <c r="AC18" s="2"/>
      <c r="AD18" s="2"/>
      <c r="AE18" s="2"/>
      <c r="AF18" s="2"/>
      <c r="AG18" s="2"/>
      <c r="AH18" s="2"/>
      <c r="AI18" s="2"/>
      <c r="AJ18" s="2"/>
      <c r="AK18" s="2"/>
      <c r="AL18" s="2"/>
      <c r="AM18" s="2"/>
      <c r="AN18" s="74" t="s">
        <v>49</v>
      </c>
      <c r="AO18" s="2"/>
      <c r="AP18" s="2"/>
      <c r="AQ18" s="2"/>
      <c r="AR18" s="2"/>
      <c r="AS18" s="2"/>
      <c r="AT18" s="2"/>
      <c r="AU18" s="2"/>
      <c r="AV18" s="2"/>
      <c r="AW18" s="2"/>
      <c r="AX18" s="2"/>
      <c r="AY18" s="2"/>
      <c r="AZ18" s="74" t="s">
        <v>50</v>
      </c>
      <c r="BA18" s="2"/>
      <c r="BB18" s="2"/>
      <c r="BC18" s="2"/>
      <c r="BD18" s="2"/>
      <c r="BE18" s="2"/>
      <c r="BF18" s="2"/>
      <c r="BG18" s="2"/>
      <c r="BH18" s="2"/>
      <c r="BI18" s="2"/>
      <c r="BJ18" s="2"/>
    </row>
    <row r="19" spans="1:62" ht="27" customHeight="1" thickBot="1">
      <c r="A19" s="75" t="s">
        <v>51</v>
      </c>
      <c r="B19" s="75" t="s">
        <v>52</v>
      </c>
      <c r="C19" s="75" t="s">
        <v>53</v>
      </c>
      <c r="D19" s="75" t="s">
        <v>54</v>
      </c>
      <c r="E19" s="76" t="str">
        <f t="shared" ref="E19:N19" si="3">E7</f>
        <v>SOFI</v>
      </c>
      <c r="F19" s="76">
        <f t="shared" si="3"/>
        <v>0</v>
      </c>
      <c r="G19" s="76">
        <f t="shared" si="3"/>
        <v>0</v>
      </c>
      <c r="H19" s="76">
        <f t="shared" si="3"/>
        <v>0</v>
      </c>
      <c r="I19" s="76" t="str">
        <f t="shared" ca="1" si="3"/>
        <v/>
      </c>
      <c r="J19" s="75" t="str">
        <f t="shared" ca="1" si="3"/>
        <v/>
      </c>
      <c r="K19" s="75" t="str">
        <f t="shared" ca="1" si="3"/>
        <v/>
      </c>
      <c r="L19" s="75" t="str">
        <f t="shared" ca="1" si="3"/>
        <v/>
      </c>
      <c r="M19" s="75" t="str">
        <f t="shared" ca="1" si="3"/>
        <v/>
      </c>
      <c r="N19" s="75" t="str">
        <f t="shared" ca="1" si="3"/>
        <v/>
      </c>
      <c r="O19" s="135"/>
      <c r="P19" s="77" t="s">
        <v>55</v>
      </c>
      <c r="Q19" s="79" t="str">
        <f t="shared" ref="Q19:Z19" si="4">E19</f>
        <v>SOFI</v>
      </c>
      <c r="R19" s="79">
        <f t="shared" si="4"/>
        <v>0</v>
      </c>
      <c r="S19" s="79">
        <f t="shared" si="4"/>
        <v>0</v>
      </c>
      <c r="T19" s="79">
        <f t="shared" si="4"/>
        <v>0</v>
      </c>
      <c r="U19" s="79" t="str">
        <f t="shared" ca="1" si="4"/>
        <v/>
      </c>
      <c r="V19" s="81" t="str">
        <f t="shared" ca="1" si="4"/>
        <v/>
      </c>
      <c r="W19" s="81" t="str">
        <f t="shared" ca="1" si="4"/>
        <v/>
      </c>
      <c r="X19" s="81" t="str">
        <f t="shared" ca="1" si="4"/>
        <v/>
      </c>
      <c r="Y19" s="81" t="str">
        <f t="shared" ca="1" si="4"/>
        <v/>
      </c>
      <c r="Z19" s="81" t="str">
        <f t="shared" ca="1" si="4"/>
        <v/>
      </c>
      <c r="AA19" s="2"/>
      <c r="AB19" s="79" t="str">
        <f t="shared" ref="AB19:AK19" si="5">E19</f>
        <v>SOFI</v>
      </c>
      <c r="AC19" s="79">
        <f t="shared" si="5"/>
        <v>0</v>
      </c>
      <c r="AD19" s="79">
        <f t="shared" si="5"/>
        <v>0</v>
      </c>
      <c r="AE19" s="79">
        <f t="shared" si="5"/>
        <v>0</v>
      </c>
      <c r="AF19" s="79" t="str">
        <f t="shared" ca="1" si="5"/>
        <v/>
      </c>
      <c r="AG19" s="82" t="str">
        <f t="shared" ca="1" si="5"/>
        <v/>
      </c>
      <c r="AH19" s="82" t="str">
        <f t="shared" ca="1" si="5"/>
        <v/>
      </c>
      <c r="AI19" s="82" t="str">
        <f t="shared" ca="1" si="5"/>
        <v/>
      </c>
      <c r="AJ19" s="82" t="str">
        <f t="shared" ca="1" si="5"/>
        <v/>
      </c>
      <c r="AK19" s="82" t="str">
        <f t="shared" ca="1" si="5"/>
        <v/>
      </c>
      <c r="AL19" s="83" t="s">
        <v>56</v>
      </c>
      <c r="AM19" s="2"/>
      <c r="AN19" s="79" t="str">
        <f t="shared" ref="AN19:AW19" si="6">E19</f>
        <v>SOFI</v>
      </c>
      <c r="AO19" s="79">
        <f t="shared" si="6"/>
        <v>0</v>
      </c>
      <c r="AP19" s="79">
        <f t="shared" si="6"/>
        <v>0</v>
      </c>
      <c r="AQ19" s="79">
        <f t="shared" si="6"/>
        <v>0</v>
      </c>
      <c r="AR19" s="79" t="str">
        <f t="shared" ca="1" si="6"/>
        <v/>
      </c>
      <c r="AS19" s="82" t="str">
        <f t="shared" ca="1" si="6"/>
        <v/>
      </c>
      <c r="AT19" s="82" t="str">
        <f t="shared" ca="1" si="6"/>
        <v/>
      </c>
      <c r="AU19" s="82" t="str">
        <f t="shared" ca="1" si="6"/>
        <v/>
      </c>
      <c r="AV19" s="82" t="str">
        <f t="shared" ca="1" si="6"/>
        <v/>
      </c>
      <c r="AW19" s="82" t="str">
        <f t="shared" ca="1" si="6"/>
        <v/>
      </c>
      <c r="AX19" s="83" t="s">
        <v>56</v>
      </c>
      <c r="AY19" s="2"/>
      <c r="AZ19" s="79" t="str">
        <f t="shared" ref="AZ19:BI19" si="7">E7</f>
        <v>SOFI</v>
      </c>
      <c r="BA19" s="79">
        <f t="shared" si="7"/>
        <v>0</v>
      </c>
      <c r="BB19" s="79">
        <f t="shared" si="7"/>
        <v>0</v>
      </c>
      <c r="BC19" s="79">
        <f t="shared" si="7"/>
        <v>0</v>
      </c>
      <c r="BD19" s="79" t="str">
        <f t="shared" ca="1" si="7"/>
        <v/>
      </c>
      <c r="BE19" s="82" t="str">
        <f t="shared" ca="1" si="7"/>
        <v/>
      </c>
      <c r="BF19" s="82" t="str">
        <f t="shared" ca="1" si="7"/>
        <v/>
      </c>
      <c r="BG19" s="82" t="str">
        <f t="shared" ca="1" si="7"/>
        <v/>
      </c>
      <c r="BH19" s="82" t="str">
        <f t="shared" ca="1" si="7"/>
        <v/>
      </c>
      <c r="BI19" s="82" t="str">
        <f t="shared" ca="1" si="7"/>
        <v/>
      </c>
      <c r="BJ19" s="2"/>
    </row>
    <row r="20" spans="1:62" ht="12.75" customHeight="1">
      <c r="A20" s="162"/>
      <c r="B20" s="163">
        <f>Calculator!C4</f>
        <v>44321</v>
      </c>
      <c r="C20" s="164"/>
      <c r="D20" s="164"/>
      <c r="E20" s="162"/>
      <c r="F20" s="162"/>
      <c r="G20" s="162"/>
      <c r="H20" s="162"/>
      <c r="I20" s="162"/>
      <c r="J20" s="162"/>
      <c r="K20" s="162"/>
      <c r="L20" s="162"/>
      <c r="M20" s="162"/>
      <c r="N20" s="162"/>
      <c r="O20" s="2"/>
      <c r="P20" s="165">
        <f t="shared" ref="P20:P380" ca="1" si="8">SUM(Q20:Z20)</f>
        <v>23601.8</v>
      </c>
      <c r="Q20" s="165">
        <f t="shared" ref="Q20:Z20" si="9">E8</f>
        <v>23601.8</v>
      </c>
      <c r="R20" s="165">
        <f t="shared" si="9"/>
        <v>0</v>
      </c>
      <c r="S20" s="165">
        <f t="shared" si="9"/>
        <v>0</v>
      </c>
      <c r="T20" s="165">
        <f t="shared" si="9"/>
        <v>0</v>
      </c>
      <c r="U20" s="165">
        <f t="shared" ca="1" si="9"/>
        <v>0</v>
      </c>
      <c r="V20" s="165">
        <f t="shared" ca="1" si="9"/>
        <v>0</v>
      </c>
      <c r="W20" s="165">
        <f t="shared" ca="1" si="9"/>
        <v>0</v>
      </c>
      <c r="X20" s="165">
        <f t="shared" ca="1" si="9"/>
        <v>0</v>
      </c>
      <c r="Y20" s="165">
        <f t="shared" ca="1" si="9"/>
        <v>0</v>
      </c>
      <c r="Z20" s="165">
        <f t="shared" ca="1" si="9"/>
        <v>0</v>
      </c>
      <c r="AA20" s="2"/>
      <c r="AB20" s="165"/>
      <c r="AC20" s="165"/>
      <c r="AD20" s="165"/>
      <c r="AE20" s="165"/>
      <c r="AF20" s="165"/>
      <c r="AG20" s="165"/>
      <c r="AH20" s="165"/>
      <c r="AI20" s="165"/>
      <c r="AJ20" s="165"/>
      <c r="AK20" s="165"/>
      <c r="AL20" s="165"/>
      <c r="AM20" s="2"/>
      <c r="AN20" s="165"/>
      <c r="AO20" s="165"/>
      <c r="AP20" s="165"/>
      <c r="AQ20" s="165"/>
      <c r="AR20" s="165"/>
      <c r="AS20" s="165"/>
      <c r="AT20" s="165"/>
      <c r="AU20" s="165"/>
      <c r="AV20" s="165"/>
      <c r="AW20" s="165"/>
      <c r="AX20" s="165"/>
      <c r="AY20" s="2"/>
      <c r="AZ20" s="165"/>
      <c r="BA20" s="165"/>
      <c r="BB20" s="165"/>
      <c r="BC20" s="165"/>
      <c r="BD20" s="165"/>
      <c r="BE20" s="165"/>
      <c r="BF20" s="165"/>
      <c r="BG20" s="165"/>
      <c r="BH20" s="165"/>
      <c r="BI20" s="165"/>
      <c r="BJ20" s="2"/>
    </row>
    <row r="21" spans="1:62" ht="10.5" customHeight="1">
      <c r="A21" s="85">
        <f t="shared" ref="A21:A380" ca="1" si="10">IF(SUM(Q20:Z20)&lt;=0,"",A20+1)</f>
        <v>1</v>
      </c>
      <c r="B21" s="104">
        <f t="shared" ref="B21:B380" ca="1" si="11">IF(A21="",NA(),DATE(YEAR(B20),MONTH(B20)+1,1))</f>
        <v>44348</v>
      </c>
      <c r="C21" s="86">
        <f t="shared" ref="C21:C380" ca="1" si="12">IF(A21="","",IF(snowball,IF(($E$5-AX21)&lt;0,0,$E$5-AX21),0)+D21)</f>
        <v>95.029999999999973</v>
      </c>
      <c r="D21" s="136"/>
      <c r="E21" s="87">
        <f t="shared" ref="E21:N21" ca="1" si="13">AN21+AZ21</f>
        <v>508</v>
      </c>
      <c r="F21" s="87">
        <f t="shared" si="13"/>
        <v>0</v>
      </c>
      <c r="G21" s="87">
        <f t="shared" si="13"/>
        <v>0</v>
      </c>
      <c r="H21" s="87">
        <f t="shared" si="13"/>
        <v>0</v>
      </c>
      <c r="I21" s="87">
        <f t="shared" ca="1" si="13"/>
        <v>0</v>
      </c>
      <c r="J21" s="87">
        <f t="shared" ca="1" si="13"/>
        <v>0</v>
      </c>
      <c r="K21" s="87">
        <f t="shared" ca="1" si="13"/>
        <v>0</v>
      </c>
      <c r="L21" s="87">
        <f t="shared" ca="1" si="13"/>
        <v>0</v>
      </c>
      <c r="M21" s="87">
        <f t="shared" ca="1" si="13"/>
        <v>0</v>
      </c>
      <c r="N21" s="87">
        <f t="shared" ca="1" si="13"/>
        <v>0</v>
      </c>
      <c r="O21" s="88"/>
      <c r="P21" s="87">
        <f t="shared" ca="1" si="8"/>
        <v>23131.17</v>
      </c>
      <c r="Q21" s="87">
        <f t="shared" ref="Q21:Z21" ca="1" si="14">IF(E$8=0,0,ROUND(Q20-(E21-AB21),2))</f>
        <v>23131.17</v>
      </c>
      <c r="R21" s="87">
        <f t="shared" si="14"/>
        <v>0</v>
      </c>
      <c r="S21" s="87">
        <f t="shared" si="14"/>
        <v>0</v>
      </c>
      <c r="T21" s="87">
        <f t="shared" si="14"/>
        <v>0</v>
      </c>
      <c r="U21" s="87">
        <f t="shared" ca="1" si="14"/>
        <v>0</v>
      </c>
      <c r="V21" s="87">
        <f t="shared" ca="1" si="14"/>
        <v>0</v>
      </c>
      <c r="W21" s="87">
        <f t="shared" ca="1" si="14"/>
        <v>0</v>
      </c>
      <c r="X21" s="87">
        <f t="shared" ca="1" si="14"/>
        <v>0</v>
      </c>
      <c r="Y21" s="87">
        <f t="shared" ca="1" si="14"/>
        <v>0</v>
      </c>
      <c r="Z21" s="87">
        <f t="shared" ca="1" si="14"/>
        <v>0</v>
      </c>
      <c r="AA21" s="2"/>
      <c r="AB21" s="87">
        <f t="shared" ref="AB21:AK21" si="15">ROUND(Q20*E$9/12,2)</f>
        <v>37.369999999999997</v>
      </c>
      <c r="AC21" s="87">
        <f t="shared" si="15"/>
        <v>0</v>
      </c>
      <c r="AD21" s="87">
        <f t="shared" si="15"/>
        <v>0</v>
      </c>
      <c r="AE21" s="87">
        <f t="shared" si="15"/>
        <v>0</v>
      </c>
      <c r="AF21" s="87">
        <f t="shared" ca="1" si="15"/>
        <v>0</v>
      </c>
      <c r="AG21" s="87">
        <f t="shared" ca="1" si="15"/>
        <v>0</v>
      </c>
      <c r="AH21" s="87">
        <f t="shared" ca="1" si="15"/>
        <v>0</v>
      </c>
      <c r="AI21" s="87">
        <f t="shared" ca="1" si="15"/>
        <v>0</v>
      </c>
      <c r="AJ21" s="87">
        <f t="shared" ca="1" si="15"/>
        <v>0</v>
      </c>
      <c r="AK21" s="87">
        <f t="shared" ca="1" si="15"/>
        <v>0</v>
      </c>
      <c r="AL21" s="87">
        <f t="shared" ref="AL21:AL380" ca="1" si="16">SUM(AB21:AK21)</f>
        <v>37.369999999999997</v>
      </c>
      <c r="AM21" s="2"/>
      <c r="AN21" s="87">
        <f t="shared" ref="AN21:AW21" si="17">IF(Q20&gt;0,IF((Q20+AB21)&lt;E$10,Q20+AB21,E$10),0)</f>
        <v>412.97</v>
      </c>
      <c r="AO21" s="87">
        <f t="shared" si="17"/>
        <v>0</v>
      </c>
      <c r="AP21" s="87">
        <f t="shared" si="17"/>
        <v>0</v>
      </c>
      <c r="AQ21" s="87">
        <f t="shared" si="17"/>
        <v>0</v>
      </c>
      <c r="AR21" s="87">
        <f t="shared" ca="1" si="17"/>
        <v>0</v>
      </c>
      <c r="AS21" s="87">
        <f t="shared" ca="1" si="17"/>
        <v>0</v>
      </c>
      <c r="AT21" s="87">
        <f t="shared" ca="1" si="17"/>
        <v>0</v>
      </c>
      <c r="AU21" s="87">
        <f t="shared" ca="1" si="17"/>
        <v>0</v>
      </c>
      <c r="AV21" s="87">
        <f t="shared" ca="1" si="17"/>
        <v>0</v>
      </c>
      <c r="AW21" s="87">
        <f t="shared" ca="1" si="17"/>
        <v>0</v>
      </c>
      <c r="AX21" s="87">
        <f t="shared" ref="AX21:AX380" ca="1" si="18">SUM(AN21:AW21)</f>
        <v>412.97</v>
      </c>
      <c r="AY21" s="2"/>
      <c r="AZ21" s="166">
        <f t="shared" ref="AZ21:AZ381" ca="1" si="19">IF(Q20&lt;=0,0,IF(AN21+$C21&gt;Q20+AB21,Q20+AB21-AN21,$C21))</f>
        <v>95.029999999999973</v>
      </c>
      <c r="BA21" s="87">
        <f t="shared" ref="BA21:BI21" si="20">IF(R20&lt;=0,0,IF($C21&lt;=SUM($AZ21:AZ21),0,IF(AO21+$C21-SUM($AZ21:AZ21)&gt;R20+AC21,R20+AC21-AO21,$C21-SUM($AZ21:AZ21))))</f>
        <v>0</v>
      </c>
      <c r="BB21" s="87">
        <f t="shared" si="20"/>
        <v>0</v>
      </c>
      <c r="BC21" s="87">
        <f t="shared" si="20"/>
        <v>0</v>
      </c>
      <c r="BD21" s="87">
        <f t="shared" ca="1" si="20"/>
        <v>0</v>
      </c>
      <c r="BE21" s="87">
        <f t="shared" ca="1" si="20"/>
        <v>0</v>
      </c>
      <c r="BF21" s="87">
        <f t="shared" ca="1" si="20"/>
        <v>0</v>
      </c>
      <c r="BG21" s="87">
        <f t="shared" ca="1" si="20"/>
        <v>0</v>
      </c>
      <c r="BH21" s="87">
        <f t="shared" ca="1" si="20"/>
        <v>0</v>
      </c>
      <c r="BI21" s="87">
        <f t="shared" ca="1" si="20"/>
        <v>0</v>
      </c>
      <c r="BJ21" s="2"/>
    </row>
    <row r="22" spans="1:62" ht="10.5" customHeight="1">
      <c r="A22" s="85">
        <f t="shared" ca="1" si="10"/>
        <v>2</v>
      </c>
      <c r="B22" s="104">
        <f t="shared" ca="1" si="11"/>
        <v>44378</v>
      </c>
      <c r="C22" s="86">
        <f t="shared" ca="1" si="12"/>
        <v>95.029999999999973</v>
      </c>
      <c r="D22" s="137"/>
      <c r="E22" s="87">
        <f t="shared" ref="E22:N22" ca="1" si="21">AN22+AZ22</f>
        <v>508</v>
      </c>
      <c r="F22" s="87">
        <f t="shared" si="21"/>
        <v>0</v>
      </c>
      <c r="G22" s="87">
        <f t="shared" si="21"/>
        <v>0</v>
      </c>
      <c r="H22" s="87">
        <f t="shared" si="21"/>
        <v>0</v>
      </c>
      <c r="I22" s="87">
        <f t="shared" ca="1" si="21"/>
        <v>0</v>
      </c>
      <c r="J22" s="87">
        <f t="shared" ca="1" si="21"/>
        <v>0</v>
      </c>
      <c r="K22" s="87">
        <f t="shared" ca="1" si="21"/>
        <v>0</v>
      </c>
      <c r="L22" s="87">
        <f t="shared" ca="1" si="21"/>
        <v>0</v>
      </c>
      <c r="M22" s="87">
        <f t="shared" ca="1" si="21"/>
        <v>0</v>
      </c>
      <c r="N22" s="87">
        <f t="shared" ca="1" si="21"/>
        <v>0</v>
      </c>
      <c r="O22" s="88"/>
      <c r="P22" s="87">
        <f t="shared" ca="1" si="8"/>
        <v>22659.79</v>
      </c>
      <c r="Q22" s="87">
        <f t="shared" ref="Q22:Z22" ca="1" si="22">IF(E$8=0,0,ROUND(Q21-(E22-AB22),2))</f>
        <v>22659.79</v>
      </c>
      <c r="R22" s="87">
        <f t="shared" si="22"/>
        <v>0</v>
      </c>
      <c r="S22" s="87">
        <f t="shared" si="22"/>
        <v>0</v>
      </c>
      <c r="T22" s="87">
        <f t="shared" si="22"/>
        <v>0</v>
      </c>
      <c r="U22" s="87">
        <f t="shared" ca="1" si="22"/>
        <v>0</v>
      </c>
      <c r="V22" s="87">
        <f t="shared" ca="1" si="22"/>
        <v>0</v>
      </c>
      <c r="W22" s="87">
        <f t="shared" ca="1" si="22"/>
        <v>0</v>
      </c>
      <c r="X22" s="87">
        <f t="shared" ca="1" si="22"/>
        <v>0</v>
      </c>
      <c r="Y22" s="87">
        <f t="shared" ca="1" si="22"/>
        <v>0</v>
      </c>
      <c r="Z22" s="87">
        <f t="shared" ca="1" si="22"/>
        <v>0</v>
      </c>
      <c r="AA22" s="2"/>
      <c r="AB22" s="87">
        <f t="shared" ref="AB22:AK22" ca="1" si="23">ROUND(Q21*E$9/12,2)</f>
        <v>36.619999999999997</v>
      </c>
      <c r="AC22" s="87">
        <f t="shared" si="23"/>
        <v>0</v>
      </c>
      <c r="AD22" s="87">
        <f t="shared" si="23"/>
        <v>0</v>
      </c>
      <c r="AE22" s="87">
        <f t="shared" si="23"/>
        <v>0</v>
      </c>
      <c r="AF22" s="87">
        <f t="shared" ca="1" si="23"/>
        <v>0</v>
      </c>
      <c r="AG22" s="87">
        <f t="shared" ca="1" si="23"/>
        <v>0</v>
      </c>
      <c r="AH22" s="87">
        <f t="shared" ca="1" si="23"/>
        <v>0</v>
      </c>
      <c r="AI22" s="87">
        <f t="shared" ca="1" si="23"/>
        <v>0</v>
      </c>
      <c r="AJ22" s="87">
        <f t="shared" ca="1" si="23"/>
        <v>0</v>
      </c>
      <c r="AK22" s="87">
        <f t="shared" ca="1" si="23"/>
        <v>0</v>
      </c>
      <c r="AL22" s="87">
        <f t="shared" ca="1" si="16"/>
        <v>36.619999999999997</v>
      </c>
      <c r="AM22" s="2"/>
      <c r="AN22" s="87">
        <f t="shared" ref="AN22:AW22" ca="1" si="24">IF(Q21&gt;0,IF((Q21+AB22)&lt;E$10,Q21+AB22,E$10),0)</f>
        <v>412.97</v>
      </c>
      <c r="AO22" s="87">
        <f t="shared" si="24"/>
        <v>0</v>
      </c>
      <c r="AP22" s="87">
        <f t="shared" si="24"/>
        <v>0</v>
      </c>
      <c r="AQ22" s="87">
        <f t="shared" si="24"/>
        <v>0</v>
      </c>
      <c r="AR22" s="87">
        <f t="shared" ca="1" si="24"/>
        <v>0</v>
      </c>
      <c r="AS22" s="87">
        <f t="shared" ca="1" si="24"/>
        <v>0</v>
      </c>
      <c r="AT22" s="87">
        <f t="shared" ca="1" si="24"/>
        <v>0</v>
      </c>
      <c r="AU22" s="87">
        <f t="shared" ca="1" si="24"/>
        <v>0</v>
      </c>
      <c r="AV22" s="87">
        <f t="shared" ca="1" si="24"/>
        <v>0</v>
      </c>
      <c r="AW22" s="87">
        <f t="shared" ca="1" si="24"/>
        <v>0</v>
      </c>
      <c r="AX22" s="87">
        <f t="shared" ca="1" si="18"/>
        <v>412.97</v>
      </c>
      <c r="AY22" s="87"/>
      <c r="AZ22" s="166">
        <f t="shared" ca="1" si="19"/>
        <v>95.029999999999973</v>
      </c>
      <c r="BA22" s="87">
        <f t="shared" ref="BA22:BI22" si="25">IF(R21&lt;=0,0,IF($C22&lt;=SUM($AZ22:AZ22),0,IF(AO22+$C22-SUM($AZ22:AZ22)&gt;R21+AC22,R21+AC22-AO22,$C22-SUM($AZ22:AZ22))))</f>
        <v>0</v>
      </c>
      <c r="BB22" s="87">
        <f t="shared" si="25"/>
        <v>0</v>
      </c>
      <c r="BC22" s="87">
        <f t="shared" si="25"/>
        <v>0</v>
      </c>
      <c r="BD22" s="87">
        <f t="shared" ca="1" si="25"/>
        <v>0</v>
      </c>
      <c r="BE22" s="87">
        <f t="shared" ca="1" si="25"/>
        <v>0</v>
      </c>
      <c r="BF22" s="87">
        <f t="shared" ca="1" si="25"/>
        <v>0</v>
      </c>
      <c r="BG22" s="87">
        <f t="shared" ca="1" si="25"/>
        <v>0</v>
      </c>
      <c r="BH22" s="87">
        <f t="shared" ca="1" si="25"/>
        <v>0</v>
      </c>
      <c r="BI22" s="87">
        <f t="shared" ca="1" si="25"/>
        <v>0</v>
      </c>
      <c r="BJ22" s="2"/>
    </row>
    <row r="23" spans="1:62" ht="10.5" customHeight="1">
      <c r="A23" s="85">
        <f t="shared" ca="1" si="10"/>
        <v>3</v>
      </c>
      <c r="B23" s="104">
        <f t="shared" ca="1" si="11"/>
        <v>44409</v>
      </c>
      <c r="C23" s="86">
        <f t="shared" ca="1" si="12"/>
        <v>95.029999999999973</v>
      </c>
      <c r="D23" s="137"/>
      <c r="E23" s="87">
        <f t="shared" ref="E23:N23" ca="1" si="26">AN23+AZ23</f>
        <v>508</v>
      </c>
      <c r="F23" s="87">
        <f t="shared" si="26"/>
        <v>0</v>
      </c>
      <c r="G23" s="87">
        <f t="shared" si="26"/>
        <v>0</v>
      </c>
      <c r="H23" s="87">
        <f t="shared" si="26"/>
        <v>0</v>
      </c>
      <c r="I23" s="87">
        <f t="shared" ca="1" si="26"/>
        <v>0</v>
      </c>
      <c r="J23" s="87">
        <f t="shared" ca="1" si="26"/>
        <v>0</v>
      </c>
      <c r="K23" s="87">
        <f t="shared" ca="1" si="26"/>
        <v>0</v>
      </c>
      <c r="L23" s="87">
        <f t="shared" ca="1" si="26"/>
        <v>0</v>
      </c>
      <c r="M23" s="87">
        <f t="shared" ca="1" si="26"/>
        <v>0</v>
      </c>
      <c r="N23" s="87">
        <f t="shared" ca="1" si="26"/>
        <v>0</v>
      </c>
      <c r="O23" s="88"/>
      <c r="P23" s="87">
        <f t="shared" ca="1" si="8"/>
        <v>22187.67</v>
      </c>
      <c r="Q23" s="87">
        <f t="shared" ref="Q23:Z23" ca="1" si="27">IF(E$8=0,0,ROUND(Q22-(E23-AB23),2))</f>
        <v>22187.67</v>
      </c>
      <c r="R23" s="87">
        <f t="shared" si="27"/>
        <v>0</v>
      </c>
      <c r="S23" s="87">
        <f t="shared" si="27"/>
        <v>0</v>
      </c>
      <c r="T23" s="87">
        <f t="shared" si="27"/>
        <v>0</v>
      </c>
      <c r="U23" s="87">
        <f t="shared" ca="1" si="27"/>
        <v>0</v>
      </c>
      <c r="V23" s="87">
        <f t="shared" ca="1" si="27"/>
        <v>0</v>
      </c>
      <c r="W23" s="87">
        <f t="shared" ca="1" si="27"/>
        <v>0</v>
      </c>
      <c r="X23" s="87">
        <f t="shared" ca="1" si="27"/>
        <v>0</v>
      </c>
      <c r="Y23" s="87">
        <f t="shared" ca="1" si="27"/>
        <v>0</v>
      </c>
      <c r="Z23" s="87">
        <f t="shared" ca="1" si="27"/>
        <v>0</v>
      </c>
      <c r="AA23" s="2"/>
      <c r="AB23" s="87">
        <f t="shared" ref="AB23:AK23" ca="1" si="28">ROUND(Q22*E$9/12,2)</f>
        <v>35.880000000000003</v>
      </c>
      <c r="AC23" s="87">
        <f t="shared" si="28"/>
        <v>0</v>
      </c>
      <c r="AD23" s="87">
        <f t="shared" si="28"/>
        <v>0</v>
      </c>
      <c r="AE23" s="87">
        <f t="shared" si="28"/>
        <v>0</v>
      </c>
      <c r="AF23" s="87">
        <f t="shared" ca="1" si="28"/>
        <v>0</v>
      </c>
      <c r="AG23" s="87">
        <f t="shared" ca="1" si="28"/>
        <v>0</v>
      </c>
      <c r="AH23" s="87">
        <f t="shared" ca="1" si="28"/>
        <v>0</v>
      </c>
      <c r="AI23" s="87">
        <f t="shared" ca="1" si="28"/>
        <v>0</v>
      </c>
      <c r="AJ23" s="87">
        <f t="shared" ca="1" si="28"/>
        <v>0</v>
      </c>
      <c r="AK23" s="87">
        <f t="shared" ca="1" si="28"/>
        <v>0</v>
      </c>
      <c r="AL23" s="87">
        <f t="shared" ca="1" si="16"/>
        <v>35.880000000000003</v>
      </c>
      <c r="AM23" s="2"/>
      <c r="AN23" s="87">
        <f t="shared" ref="AN23:AW23" ca="1" si="29">IF(Q22&gt;0,IF((Q22+AB23)&lt;E$10,Q22+AB23,E$10),0)</f>
        <v>412.97</v>
      </c>
      <c r="AO23" s="87">
        <f t="shared" si="29"/>
        <v>0</v>
      </c>
      <c r="AP23" s="87">
        <f t="shared" si="29"/>
        <v>0</v>
      </c>
      <c r="AQ23" s="87">
        <f t="shared" si="29"/>
        <v>0</v>
      </c>
      <c r="AR23" s="87">
        <f t="shared" ca="1" si="29"/>
        <v>0</v>
      </c>
      <c r="AS23" s="87">
        <f t="shared" ca="1" si="29"/>
        <v>0</v>
      </c>
      <c r="AT23" s="87">
        <f t="shared" ca="1" si="29"/>
        <v>0</v>
      </c>
      <c r="AU23" s="87">
        <f t="shared" ca="1" si="29"/>
        <v>0</v>
      </c>
      <c r="AV23" s="87">
        <f t="shared" ca="1" si="29"/>
        <v>0</v>
      </c>
      <c r="AW23" s="87">
        <f t="shared" ca="1" si="29"/>
        <v>0</v>
      </c>
      <c r="AX23" s="87">
        <f t="shared" ca="1" si="18"/>
        <v>412.97</v>
      </c>
      <c r="AY23" s="87"/>
      <c r="AZ23" s="166">
        <f t="shared" ca="1" si="19"/>
        <v>95.029999999999973</v>
      </c>
      <c r="BA23" s="87">
        <f t="shared" ref="BA23:BI23" si="30">IF(R22&lt;=0,0,IF($C23&lt;=SUM($AZ23:AZ23),0,IF(AO23+$C23-SUM($AZ23:AZ23)&gt;R22+AC23,R22+AC23-AO23,$C23-SUM($AZ23:AZ23))))</f>
        <v>0</v>
      </c>
      <c r="BB23" s="87">
        <f t="shared" si="30"/>
        <v>0</v>
      </c>
      <c r="BC23" s="87">
        <f t="shared" si="30"/>
        <v>0</v>
      </c>
      <c r="BD23" s="87">
        <f t="shared" ca="1" si="30"/>
        <v>0</v>
      </c>
      <c r="BE23" s="87">
        <f t="shared" ca="1" si="30"/>
        <v>0</v>
      </c>
      <c r="BF23" s="87">
        <f t="shared" ca="1" si="30"/>
        <v>0</v>
      </c>
      <c r="BG23" s="87">
        <f t="shared" ca="1" si="30"/>
        <v>0</v>
      </c>
      <c r="BH23" s="87">
        <f t="shared" ca="1" si="30"/>
        <v>0</v>
      </c>
      <c r="BI23" s="87">
        <f t="shared" ca="1" si="30"/>
        <v>0</v>
      </c>
      <c r="BJ23" s="2"/>
    </row>
    <row r="24" spans="1:62" ht="10.5" customHeight="1">
      <c r="A24" s="85">
        <f t="shared" ca="1" si="10"/>
        <v>4</v>
      </c>
      <c r="B24" s="104">
        <f t="shared" ca="1" si="11"/>
        <v>44440</v>
      </c>
      <c r="C24" s="86">
        <f t="shared" ca="1" si="12"/>
        <v>95.029999999999973</v>
      </c>
      <c r="D24" s="137"/>
      <c r="E24" s="87">
        <f t="shared" ref="E24:N24" ca="1" si="31">AN24+AZ24</f>
        <v>508</v>
      </c>
      <c r="F24" s="87">
        <f t="shared" si="31"/>
        <v>0</v>
      </c>
      <c r="G24" s="87">
        <f t="shared" si="31"/>
        <v>0</v>
      </c>
      <c r="H24" s="87">
        <f t="shared" si="31"/>
        <v>0</v>
      </c>
      <c r="I24" s="87">
        <f t="shared" ca="1" si="31"/>
        <v>0</v>
      </c>
      <c r="J24" s="87">
        <f t="shared" ca="1" si="31"/>
        <v>0</v>
      </c>
      <c r="K24" s="87">
        <f t="shared" ca="1" si="31"/>
        <v>0</v>
      </c>
      <c r="L24" s="87">
        <f t="shared" ca="1" si="31"/>
        <v>0</v>
      </c>
      <c r="M24" s="87">
        <f t="shared" ca="1" si="31"/>
        <v>0</v>
      </c>
      <c r="N24" s="87">
        <f t="shared" ca="1" si="31"/>
        <v>0</v>
      </c>
      <c r="O24" s="88"/>
      <c r="P24" s="87">
        <f t="shared" ca="1" si="8"/>
        <v>21714.799999999999</v>
      </c>
      <c r="Q24" s="87">
        <f t="shared" ref="Q24:Z24" ca="1" si="32">IF(E$8=0,0,ROUND(Q23-(E24-AB24),2))</f>
        <v>21714.799999999999</v>
      </c>
      <c r="R24" s="87">
        <f t="shared" si="32"/>
        <v>0</v>
      </c>
      <c r="S24" s="87">
        <f t="shared" si="32"/>
        <v>0</v>
      </c>
      <c r="T24" s="87">
        <f t="shared" si="32"/>
        <v>0</v>
      </c>
      <c r="U24" s="87">
        <f t="shared" ca="1" si="32"/>
        <v>0</v>
      </c>
      <c r="V24" s="87">
        <f t="shared" ca="1" si="32"/>
        <v>0</v>
      </c>
      <c r="W24" s="87">
        <f t="shared" ca="1" si="32"/>
        <v>0</v>
      </c>
      <c r="X24" s="87">
        <f t="shared" ca="1" si="32"/>
        <v>0</v>
      </c>
      <c r="Y24" s="87">
        <f t="shared" ca="1" si="32"/>
        <v>0</v>
      </c>
      <c r="Z24" s="87">
        <f t="shared" ca="1" si="32"/>
        <v>0</v>
      </c>
      <c r="AA24" s="95"/>
      <c r="AB24" s="87">
        <f t="shared" ref="AB24:AK24" ca="1" si="33">ROUND(Q23*E$9/12,2)</f>
        <v>35.130000000000003</v>
      </c>
      <c r="AC24" s="87">
        <f t="shared" si="33"/>
        <v>0</v>
      </c>
      <c r="AD24" s="87">
        <f t="shared" si="33"/>
        <v>0</v>
      </c>
      <c r="AE24" s="87">
        <f t="shared" si="33"/>
        <v>0</v>
      </c>
      <c r="AF24" s="87">
        <f t="shared" ca="1" si="33"/>
        <v>0</v>
      </c>
      <c r="AG24" s="87">
        <f t="shared" ca="1" si="33"/>
        <v>0</v>
      </c>
      <c r="AH24" s="87">
        <f t="shared" ca="1" si="33"/>
        <v>0</v>
      </c>
      <c r="AI24" s="87">
        <f t="shared" ca="1" si="33"/>
        <v>0</v>
      </c>
      <c r="AJ24" s="87">
        <f t="shared" ca="1" si="33"/>
        <v>0</v>
      </c>
      <c r="AK24" s="87">
        <f t="shared" ca="1" si="33"/>
        <v>0</v>
      </c>
      <c r="AL24" s="87">
        <f t="shared" ca="1" si="16"/>
        <v>35.130000000000003</v>
      </c>
      <c r="AM24" s="96"/>
      <c r="AN24" s="87">
        <f t="shared" ref="AN24:AW24" ca="1" si="34">IF(Q23&gt;0,IF((Q23+AB24)&lt;E$10,Q23+AB24,E$10),0)</f>
        <v>412.97</v>
      </c>
      <c r="AO24" s="87">
        <f t="shared" si="34"/>
        <v>0</v>
      </c>
      <c r="AP24" s="87">
        <f t="shared" si="34"/>
        <v>0</v>
      </c>
      <c r="AQ24" s="87">
        <f t="shared" si="34"/>
        <v>0</v>
      </c>
      <c r="AR24" s="87">
        <f t="shared" ca="1" si="34"/>
        <v>0</v>
      </c>
      <c r="AS24" s="87">
        <f t="shared" ca="1" si="34"/>
        <v>0</v>
      </c>
      <c r="AT24" s="87">
        <f t="shared" ca="1" si="34"/>
        <v>0</v>
      </c>
      <c r="AU24" s="87">
        <f t="shared" ca="1" si="34"/>
        <v>0</v>
      </c>
      <c r="AV24" s="87">
        <f t="shared" ca="1" si="34"/>
        <v>0</v>
      </c>
      <c r="AW24" s="87">
        <f t="shared" ca="1" si="34"/>
        <v>0</v>
      </c>
      <c r="AX24" s="87">
        <f t="shared" ca="1" si="18"/>
        <v>412.97</v>
      </c>
      <c r="AY24" s="87"/>
      <c r="AZ24" s="166">
        <f t="shared" ca="1" si="19"/>
        <v>95.029999999999973</v>
      </c>
      <c r="BA24" s="87">
        <f t="shared" ref="BA24:BI24" si="35">IF(R23&lt;=0,0,IF($C24&lt;=SUM($AZ24:AZ24),0,IF(AO24+$C24-SUM($AZ24:AZ24)&gt;R23+AC24,R23+AC24-AO24,$C24-SUM($AZ24:AZ24))))</f>
        <v>0</v>
      </c>
      <c r="BB24" s="87">
        <f t="shared" si="35"/>
        <v>0</v>
      </c>
      <c r="BC24" s="87">
        <f t="shared" si="35"/>
        <v>0</v>
      </c>
      <c r="BD24" s="87">
        <f t="shared" ca="1" si="35"/>
        <v>0</v>
      </c>
      <c r="BE24" s="87">
        <f t="shared" ca="1" si="35"/>
        <v>0</v>
      </c>
      <c r="BF24" s="87">
        <f t="shared" ca="1" si="35"/>
        <v>0</v>
      </c>
      <c r="BG24" s="87">
        <f t="shared" ca="1" si="35"/>
        <v>0</v>
      </c>
      <c r="BH24" s="87">
        <f t="shared" ca="1" si="35"/>
        <v>0</v>
      </c>
      <c r="BI24" s="87">
        <f t="shared" ca="1" si="35"/>
        <v>0</v>
      </c>
      <c r="BJ24" s="2"/>
    </row>
    <row r="25" spans="1:62" ht="10.5" customHeight="1">
      <c r="A25" s="85">
        <f t="shared" ca="1" si="10"/>
        <v>5</v>
      </c>
      <c r="B25" s="104">
        <f t="shared" ca="1" si="11"/>
        <v>44470</v>
      </c>
      <c r="C25" s="86">
        <f t="shared" ca="1" si="12"/>
        <v>95.029999999999973</v>
      </c>
      <c r="D25" s="137"/>
      <c r="E25" s="87">
        <f t="shared" ref="E25:N25" ca="1" si="36">AN25+AZ25</f>
        <v>508</v>
      </c>
      <c r="F25" s="87">
        <f t="shared" si="36"/>
        <v>0</v>
      </c>
      <c r="G25" s="87">
        <f t="shared" si="36"/>
        <v>0</v>
      </c>
      <c r="H25" s="87">
        <f t="shared" si="36"/>
        <v>0</v>
      </c>
      <c r="I25" s="87">
        <f t="shared" ca="1" si="36"/>
        <v>0</v>
      </c>
      <c r="J25" s="87">
        <f t="shared" ca="1" si="36"/>
        <v>0</v>
      </c>
      <c r="K25" s="87">
        <f t="shared" ca="1" si="36"/>
        <v>0</v>
      </c>
      <c r="L25" s="87">
        <f t="shared" ca="1" si="36"/>
        <v>0</v>
      </c>
      <c r="M25" s="87">
        <f t="shared" ca="1" si="36"/>
        <v>0</v>
      </c>
      <c r="N25" s="87">
        <f t="shared" ca="1" si="36"/>
        <v>0</v>
      </c>
      <c r="O25" s="88"/>
      <c r="P25" s="87">
        <f t="shared" ca="1" si="8"/>
        <v>21241.18</v>
      </c>
      <c r="Q25" s="87">
        <f t="shared" ref="Q25:Z25" ca="1" si="37">IF(E$8=0,0,ROUND(Q24-(E25-AB25),2))</f>
        <v>21241.18</v>
      </c>
      <c r="R25" s="87">
        <f t="shared" si="37"/>
        <v>0</v>
      </c>
      <c r="S25" s="87">
        <f t="shared" si="37"/>
        <v>0</v>
      </c>
      <c r="T25" s="87">
        <f t="shared" si="37"/>
        <v>0</v>
      </c>
      <c r="U25" s="87">
        <f t="shared" ca="1" si="37"/>
        <v>0</v>
      </c>
      <c r="V25" s="87">
        <f t="shared" ca="1" si="37"/>
        <v>0</v>
      </c>
      <c r="W25" s="87">
        <f t="shared" ca="1" si="37"/>
        <v>0</v>
      </c>
      <c r="X25" s="87">
        <f t="shared" ca="1" si="37"/>
        <v>0</v>
      </c>
      <c r="Y25" s="87">
        <f t="shared" ca="1" si="37"/>
        <v>0</v>
      </c>
      <c r="Z25" s="87">
        <f t="shared" ca="1" si="37"/>
        <v>0</v>
      </c>
      <c r="AA25" s="95"/>
      <c r="AB25" s="87">
        <f t="shared" ref="AB25:AK25" ca="1" si="38">ROUND(Q24*E$9/12,2)</f>
        <v>34.380000000000003</v>
      </c>
      <c r="AC25" s="87">
        <f t="shared" si="38"/>
        <v>0</v>
      </c>
      <c r="AD25" s="87">
        <f t="shared" si="38"/>
        <v>0</v>
      </c>
      <c r="AE25" s="87">
        <f t="shared" si="38"/>
        <v>0</v>
      </c>
      <c r="AF25" s="87">
        <f t="shared" ca="1" si="38"/>
        <v>0</v>
      </c>
      <c r="AG25" s="87">
        <f t="shared" ca="1" si="38"/>
        <v>0</v>
      </c>
      <c r="AH25" s="87">
        <f t="shared" ca="1" si="38"/>
        <v>0</v>
      </c>
      <c r="AI25" s="87">
        <f t="shared" ca="1" si="38"/>
        <v>0</v>
      </c>
      <c r="AJ25" s="87">
        <f t="shared" ca="1" si="38"/>
        <v>0</v>
      </c>
      <c r="AK25" s="87">
        <f t="shared" ca="1" si="38"/>
        <v>0</v>
      </c>
      <c r="AL25" s="87">
        <f t="shared" ca="1" si="16"/>
        <v>34.380000000000003</v>
      </c>
      <c r="AM25" s="96"/>
      <c r="AN25" s="87">
        <f t="shared" ref="AN25:AW25" ca="1" si="39">IF(Q24&gt;0,IF((Q24+AB25)&lt;E$10,Q24+AB25,E$10),0)</f>
        <v>412.97</v>
      </c>
      <c r="AO25" s="87">
        <f t="shared" si="39"/>
        <v>0</v>
      </c>
      <c r="AP25" s="87">
        <f t="shared" si="39"/>
        <v>0</v>
      </c>
      <c r="AQ25" s="87">
        <f t="shared" si="39"/>
        <v>0</v>
      </c>
      <c r="AR25" s="87">
        <f t="shared" ca="1" si="39"/>
        <v>0</v>
      </c>
      <c r="AS25" s="87">
        <f t="shared" ca="1" si="39"/>
        <v>0</v>
      </c>
      <c r="AT25" s="87">
        <f t="shared" ca="1" si="39"/>
        <v>0</v>
      </c>
      <c r="AU25" s="87">
        <f t="shared" ca="1" si="39"/>
        <v>0</v>
      </c>
      <c r="AV25" s="87">
        <f t="shared" ca="1" si="39"/>
        <v>0</v>
      </c>
      <c r="AW25" s="87">
        <f t="shared" ca="1" si="39"/>
        <v>0</v>
      </c>
      <c r="AX25" s="87">
        <f t="shared" ca="1" si="18"/>
        <v>412.97</v>
      </c>
      <c r="AY25" s="87"/>
      <c r="AZ25" s="166">
        <f t="shared" ca="1" si="19"/>
        <v>95.029999999999973</v>
      </c>
      <c r="BA25" s="87">
        <f t="shared" ref="BA25:BI25" si="40">IF(R24&lt;=0,0,IF($C25&lt;=SUM($AZ25:AZ25),0,IF(AO25+$C25-SUM($AZ25:AZ25)&gt;R24+AC25,R24+AC25-AO25,$C25-SUM($AZ25:AZ25))))</f>
        <v>0</v>
      </c>
      <c r="BB25" s="87">
        <f t="shared" si="40"/>
        <v>0</v>
      </c>
      <c r="BC25" s="87">
        <f t="shared" si="40"/>
        <v>0</v>
      </c>
      <c r="BD25" s="87">
        <f t="shared" ca="1" si="40"/>
        <v>0</v>
      </c>
      <c r="BE25" s="87">
        <f t="shared" ca="1" si="40"/>
        <v>0</v>
      </c>
      <c r="BF25" s="87">
        <f t="shared" ca="1" si="40"/>
        <v>0</v>
      </c>
      <c r="BG25" s="87">
        <f t="shared" ca="1" si="40"/>
        <v>0</v>
      </c>
      <c r="BH25" s="87">
        <f t="shared" ca="1" si="40"/>
        <v>0</v>
      </c>
      <c r="BI25" s="87">
        <f t="shared" ca="1" si="40"/>
        <v>0</v>
      </c>
      <c r="BJ25" s="2"/>
    </row>
    <row r="26" spans="1:62" ht="10.5" customHeight="1">
      <c r="A26" s="85">
        <f t="shared" ca="1" si="10"/>
        <v>6</v>
      </c>
      <c r="B26" s="104">
        <f t="shared" ca="1" si="11"/>
        <v>44501</v>
      </c>
      <c r="C26" s="86">
        <f t="shared" ca="1" si="12"/>
        <v>95.029999999999973</v>
      </c>
      <c r="D26" s="137"/>
      <c r="E26" s="87">
        <f t="shared" ref="E26:N26" ca="1" si="41">AN26+AZ26</f>
        <v>508</v>
      </c>
      <c r="F26" s="87">
        <f t="shared" si="41"/>
        <v>0</v>
      </c>
      <c r="G26" s="87">
        <f t="shared" si="41"/>
        <v>0</v>
      </c>
      <c r="H26" s="87">
        <f t="shared" si="41"/>
        <v>0</v>
      </c>
      <c r="I26" s="87">
        <f t="shared" ca="1" si="41"/>
        <v>0</v>
      </c>
      <c r="J26" s="87">
        <f t="shared" ca="1" si="41"/>
        <v>0</v>
      </c>
      <c r="K26" s="87">
        <f t="shared" ca="1" si="41"/>
        <v>0</v>
      </c>
      <c r="L26" s="87">
        <f t="shared" ca="1" si="41"/>
        <v>0</v>
      </c>
      <c r="M26" s="87">
        <f t="shared" ca="1" si="41"/>
        <v>0</v>
      </c>
      <c r="N26" s="87">
        <f t="shared" ca="1" si="41"/>
        <v>0</v>
      </c>
      <c r="O26" s="88"/>
      <c r="P26" s="87">
        <f t="shared" ca="1" si="8"/>
        <v>20766.810000000001</v>
      </c>
      <c r="Q26" s="87">
        <f t="shared" ref="Q26:Z26" ca="1" si="42">IF(E$8=0,0,ROUND(Q25-(E26-AB26),2))</f>
        <v>20766.810000000001</v>
      </c>
      <c r="R26" s="87">
        <f t="shared" si="42"/>
        <v>0</v>
      </c>
      <c r="S26" s="87">
        <f t="shared" si="42"/>
        <v>0</v>
      </c>
      <c r="T26" s="87">
        <f t="shared" si="42"/>
        <v>0</v>
      </c>
      <c r="U26" s="87">
        <f t="shared" ca="1" si="42"/>
        <v>0</v>
      </c>
      <c r="V26" s="87">
        <f t="shared" ca="1" si="42"/>
        <v>0</v>
      </c>
      <c r="W26" s="87">
        <f t="shared" ca="1" si="42"/>
        <v>0</v>
      </c>
      <c r="X26" s="87">
        <f t="shared" ca="1" si="42"/>
        <v>0</v>
      </c>
      <c r="Y26" s="87">
        <f t="shared" ca="1" si="42"/>
        <v>0</v>
      </c>
      <c r="Z26" s="87">
        <f t="shared" ca="1" si="42"/>
        <v>0</v>
      </c>
      <c r="AA26" s="95"/>
      <c r="AB26" s="87">
        <f t="shared" ref="AB26:AK26" ca="1" si="43">ROUND(Q25*E$9/12,2)</f>
        <v>33.630000000000003</v>
      </c>
      <c r="AC26" s="87">
        <f t="shared" si="43"/>
        <v>0</v>
      </c>
      <c r="AD26" s="87">
        <f t="shared" si="43"/>
        <v>0</v>
      </c>
      <c r="AE26" s="87">
        <f t="shared" si="43"/>
        <v>0</v>
      </c>
      <c r="AF26" s="87">
        <f t="shared" ca="1" si="43"/>
        <v>0</v>
      </c>
      <c r="AG26" s="87">
        <f t="shared" ca="1" si="43"/>
        <v>0</v>
      </c>
      <c r="AH26" s="87">
        <f t="shared" ca="1" si="43"/>
        <v>0</v>
      </c>
      <c r="AI26" s="87">
        <f t="shared" ca="1" si="43"/>
        <v>0</v>
      </c>
      <c r="AJ26" s="87">
        <f t="shared" ca="1" si="43"/>
        <v>0</v>
      </c>
      <c r="AK26" s="87">
        <f t="shared" ca="1" si="43"/>
        <v>0</v>
      </c>
      <c r="AL26" s="87">
        <f t="shared" ca="1" si="16"/>
        <v>33.630000000000003</v>
      </c>
      <c r="AM26" s="96"/>
      <c r="AN26" s="87">
        <f t="shared" ref="AN26:AW26" ca="1" si="44">IF(Q25&gt;0,IF((Q25+AB26)&lt;E$10,Q25+AB26,E$10),0)</f>
        <v>412.97</v>
      </c>
      <c r="AO26" s="87">
        <f t="shared" si="44"/>
        <v>0</v>
      </c>
      <c r="AP26" s="87">
        <f t="shared" si="44"/>
        <v>0</v>
      </c>
      <c r="AQ26" s="87">
        <f t="shared" si="44"/>
        <v>0</v>
      </c>
      <c r="AR26" s="87">
        <f t="shared" ca="1" si="44"/>
        <v>0</v>
      </c>
      <c r="AS26" s="87">
        <f t="shared" ca="1" si="44"/>
        <v>0</v>
      </c>
      <c r="AT26" s="87">
        <f t="shared" ca="1" si="44"/>
        <v>0</v>
      </c>
      <c r="AU26" s="87">
        <f t="shared" ca="1" si="44"/>
        <v>0</v>
      </c>
      <c r="AV26" s="87">
        <f t="shared" ca="1" si="44"/>
        <v>0</v>
      </c>
      <c r="AW26" s="87">
        <f t="shared" ca="1" si="44"/>
        <v>0</v>
      </c>
      <c r="AX26" s="87">
        <f t="shared" ca="1" si="18"/>
        <v>412.97</v>
      </c>
      <c r="AY26" s="87"/>
      <c r="AZ26" s="166">
        <f t="shared" ca="1" si="19"/>
        <v>95.029999999999973</v>
      </c>
      <c r="BA26" s="87">
        <f t="shared" ref="BA26:BI26" si="45">IF(R25&lt;=0,0,IF($C26&lt;=SUM($AZ26:AZ26),0,IF(AO26+$C26-SUM($AZ26:AZ26)&gt;R25+AC26,R25+AC26-AO26,$C26-SUM($AZ26:AZ26))))</f>
        <v>0</v>
      </c>
      <c r="BB26" s="87">
        <f t="shared" si="45"/>
        <v>0</v>
      </c>
      <c r="BC26" s="87">
        <f t="shared" si="45"/>
        <v>0</v>
      </c>
      <c r="BD26" s="87">
        <f t="shared" ca="1" si="45"/>
        <v>0</v>
      </c>
      <c r="BE26" s="87">
        <f t="shared" ca="1" si="45"/>
        <v>0</v>
      </c>
      <c r="BF26" s="87">
        <f t="shared" ca="1" si="45"/>
        <v>0</v>
      </c>
      <c r="BG26" s="87">
        <f t="shared" ca="1" si="45"/>
        <v>0</v>
      </c>
      <c r="BH26" s="87">
        <f t="shared" ca="1" si="45"/>
        <v>0</v>
      </c>
      <c r="BI26" s="87">
        <f t="shared" ca="1" si="45"/>
        <v>0</v>
      </c>
      <c r="BJ26" s="2"/>
    </row>
    <row r="27" spans="1:62" ht="10.5" customHeight="1">
      <c r="A27" s="85">
        <f t="shared" ca="1" si="10"/>
        <v>7</v>
      </c>
      <c r="B27" s="104">
        <f t="shared" ca="1" si="11"/>
        <v>44531</v>
      </c>
      <c r="C27" s="86">
        <f t="shared" ca="1" si="12"/>
        <v>95.029999999999973</v>
      </c>
      <c r="D27" s="137"/>
      <c r="E27" s="87">
        <f t="shared" ref="E27:N27" ca="1" si="46">AN27+AZ27</f>
        <v>508</v>
      </c>
      <c r="F27" s="87">
        <f t="shared" si="46"/>
        <v>0</v>
      </c>
      <c r="G27" s="87">
        <f t="shared" si="46"/>
        <v>0</v>
      </c>
      <c r="H27" s="87">
        <f t="shared" si="46"/>
        <v>0</v>
      </c>
      <c r="I27" s="87">
        <f t="shared" ca="1" si="46"/>
        <v>0</v>
      </c>
      <c r="J27" s="87">
        <f t="shared" ca="1" si="46"/>
        <v>0</v>
      </c>
      <c r="K27" s="87">
        <f t="shared" ca="1" si="46"/>
        <v>0</v>
      </c>
      <c r="L27" s="87">
        <f t="shared" ca="1" si="46"/>
        <v>0</v>
      </c>
      <c r="M27" s="87">
        <f t="shared" ca="1" si="46"/>
        <v>0</v>
      </c>
      <c r="N27" s="87">
        <f t="shared" ca="1" si="46"/>
        <v>0</v>
      </c>
      <c r="O27" s="88"/>
      <c r="P27" s="87">
        <f t="shared" ca="1" si="8"/>
        <v>20291.689999999999</v>
      </c>
      <c r="Q27" s="87">
        <f t="shared" ref="Q27:Z27" ca="1" si="47">IF(E$8=0,0,ROUND(Q26-(E27-AB27),2))</f>
        <v>20291.689999999999</v>
      </c>
      <c r="R27" s="87">
        <f t="shared" si="47"/>
        <v>0</v>
      </c>
      <c r="S27" s="87">
        <f t="shared" si="47"/>
        <v>0</v>
      </c>
      <c r="T27" s="87">
        <f t="shared" si="47"/>
        <v>0</v>
      </c>
      <c r="U27" s="87">
        <f t="shared" ca="1" si="47"/>
        <v>0</v>
      </c>
      <c r="V27" s="87">
        <f t="shared" ca="1" si="47"/>
        <v>0</v>
      </c>
      <c r="W27" s="87">
        <f t="shared" ca="1" si="47"/>
        <v>0</v>
      </c>
      <c r="X27" s="87">
        <f t="shared" ca="1" si="47"/>
        <v>0</v>
      </c>
      <c r="Y27" s="87">
        <f t="shared" ca="1" si="47"/>
        <v>0</v>
      </c>
      <c r="Z27" s="87">
        <f t="shared" ca="1" si="47"/>
        <v>0</v>
      </c>
      <c r="AA27" s="95"/>
      <c r="AB27" s="87">
        <f t="shared" ref="AB27:AK27" ca="1" si="48">ROUND(Q26*E$9/12,2)</f>
        <v>32.880000000000003</v>
      </c>
      <c r="AC27" s="87">
        <f t="shared" si="48"/>
        <v>0</v>
      </c>
      <c r="AD27" s="87">
        <f t="shared" si="48"/>
        <v>0</v>
      </c>
      <c r="AE27" s="87">
        <f t="shared" si="48"/>
        <v>0</v>
      </c>
      <c r="AF27" s="87">
        <f t="shared" ca="1" si="48"/>
        <v>0</v>
      </c>
      <c r="AG27" s="87">
        <f t="shared" ca="1" si="48"/>
        <v>0</v>
      </c>
      <c r="AH27" s="87">
        <f t="shared" ca="1" si="48"/>
        <v>0</v>
      </c>
      <c r="AI27" s="87">
        <f t="shared" ca="1" si="48"/>
        <v>0</v>
      </c>
      <c r="AJ27" s="87">
        <f t="shared" ca="1" si="48"/>
        <v>0</v>
      </c>
      <c r="AK27" s="87">
        <f t="shared" ca="1" si="48"/>
        <v>0</v>
      </c>
      <c r="AL27" s="87">
        <f t="shared" ca="1" si="16"/>
        <v>32.880000000000003</v>
      </c>
      <c r="AM27" s="96"/>
      <c r="AN27" s="87">
        <f t="shared" ref="AN27:AW27" ca="1" si="49">IF(Q26&gt;0,IF((Q26+AB27)&lt;E$10,Q26+AB27,E$10),0)</f>
        <v>412.97</v>
      </c>
      <c r="AO27" s="87">
        <f t="shared" si="49"/>
        <v>0</v>
      </c>
      <c r="AP27" s="87">
        <f t="shared" si="49"/>
        <v>0</v>
      </c>
      <c r="AQ27" s="87">
        <f t="shared" si="49"/>
        <v>0</v>
      </c>
      <c r="AR27" s="87">
        <f t="shared" ca="1" si="49"/>
        <v>0</v>
      </c>
      <c r="AS27" s="87">
        <f t="shared" ca="1" si="49"/>
        <v>0</v>
      </c>
      <c r="AT27" s="87">
        <f t="shared" ca="1" si="49"/>
        <v>0</v>
      </c>
      <c r="AU27" s="87">
        <f t="shared" ca="1" si="49"/>
        <v>0</v>
      </c>
      <c r="AV27" s="87">
        <f t="shared" ca="1" si="49"/>
        <v>0</v>
      </c>
      <c r="AW27" s="87">
        <f t="shared" ca="1" si="49"/>
        <v>0</v>
      </c>
      <c r="AX27" s="87">
        <f t="shared" ca="1" si="18"/>
        <v>412.97</v>
      </c>
      <c r="AY27" s="87"/>
      <c r="AZ27" s="166">
        <f t="shared" ca="1" si="19"/>
        <v>95.029999999999973</v>
      </c>
      <c r="BA27" s="87">
        <f t="shared" ref="BA27:BI27" si="50">IF(R26&lt;=0,0,IF($C27&lt;=SUM($AZ27:AZ27),0,IF(AO27+$C27-SUM($AZ27:AZ27)&gt;R26+AC27,R26+AC27-AO27,$C27-SUM($AZ27:AZ27))))</f>
        <v>0</v>
      </c>
      <c r="BB27" s="87">
        <f t="shared" si="50"/>
        <v>0</v>
      </c>
      <c r="BC27" s="87">
        <f t="shared" si="50"/>
        <v>0</v>
      </c>
      <c r="BD27" s="87">
        <f t="shared" ca="1" si="50"/>
        <v>0</v>
      </c>
      <c r="BE27" s="87">
        <f t="shared" ca="1" si="50"/>
        <v>0</v>
      </c>
      <c r="BF27" s="87">
        <f t="shared" ca="1" si="50"/>
        <v>0</v>
      </c>
      <c r="BG27" s="87">
        <f t="shared" ca="1" si="50"/>
        <v>0</v>
      </c>
      <c r="BH27" s="87">
        <f t="shared" ca="1" si="50"/>
        <v>0</v>
      </c>
      <c r="BI27" s="87">
        <f t="shared" ca="1" si="50"/>
        <v>0</v>
      </c>
      <c r="BJ27" s="2"/>
    </row>
    <row r="28" spans="1:62" ht="10.5" customHeight="1">
      <c r="A28" s="85">
        <f t="shared" ca="1" si="10"/>
        <v>8</v>
      </c>
      <c r="B28" s="104">
        <f t="shared" ca="1" si="11"/>
        <v>44562</v>
      </c>
      <c r="C28" s="86">
        <f t="shared" ca="1" si="12"/>
        <v>95.029999999999973</v>
      </c>
      <c r="D28" s="137"/>
      <c r="E28" s="87">
        <f t="shared" ref="E28:N28" ca="1" si="51">AN28+AZ28</f>
        <v>508</v>
      </c>
      <c r="F28" s="87">
        <f t="shared" si="51"/>
        <v>0</v>
      </c>
      <c r="G28" s="87">
        <f t="shared" si="51"/>
        <v>0</v>
      </c>
      <c r="H28" s="87">
        <f t="shared" si="51"/>
        <v>0</v>
      </c>
      <c r="I28" s="87">
        <f t="shared" ca="1" si="51"/>
        <v>0</v>
      </c>
      <c r="J28" s="87">
        <f t="shared" ca="1" si="51"/>
        <v>0</v>
      </c>
      <c r="K28" s="87">
        <f t="shared" ca="1" si="51"/>
        <v>0</v>
      </c>
      <c r="L28" s="87">
        <f t="shared" ca="1" si="51"/>
        <v>0</v>
      </c>
      <c r="M28" s="87">
        <f t="shared" ca="1" si="51"/>
        <v>0</v>
      </c>
      <c r="N28" s="87">
        <f t="shared" ca="1" si="51"/>
        <v>0</v>
      </c>
      <c r="O28" s="88"/>
      <c r="P28" s="87">
        <f t="shared" ca="1" si="8"/>
        <v>19815.82</v>
      </c>
      <c r="Q28" s="87">
        <f t="shared" ref="Q28:Z28" ca="1" si="52">IF(E$8=0,0,ROUND(Q27-(E28-AB28),2))</f>
        <v>19815.82</v>
      </c>
      <c r="R28" s="87">
        <f t="shared" si="52"/>
        <v>0</v>
      </c>
      <c r="S28" s="87">
        <f t="shared" si="52"/>
        <v>0</v>
      </c>
      <c r="T28" s="87">
        <f t="shared" si="52"/>
        <v>0</v>
      </c>
      <c r="U28" s="87">
        <f t="shared" ca="1" si="52"/>
        <v>0</v>
      </c>
      <c r="V28" s="87">
        <f t="shared" ca="1" si="52"/>
        <v>0</v>
      </c>
      <c r="W28" s="87">
        <f t="shared" ca="1" si="52"/>
        <v>0</v>
      </c>
      <c r="X28" s="87">
        <f t="shared" ca="1" si="52"/>
        <v>0</v>
      </c>
      <c r="Y28" s="87">
        <f t="shared" ca="1" si="52"/>
        <v>0</v>
      </c>
      <c r="Z28" s="87">
        <f t="shared" ca="1" si="52"/>
        <v>0</v>
      </c>
      <c r="AA28" s="95"/>
      <c r="AB28" s="87">
        <f t="shared" ref="AB28:AK28" ca="1" si="53">ROUND(Q27*E$9/12,2)</f>
        <v>32.130000000000003</v>
      </c>
      <c r="AC28" s="87">
        <f t="shared" si="53"/>
        <v>0</v>
      </c>
      <c r="AD28" s="87">
        <f t="shared" si="53"/>
        <v>0</v>
      </c>
      <c r="AE28" s="87">
        <f t="shared" si="53"/>
        <v>0</v>
      </c>
      <c r="AF28" s="87">
        <f t="shared" ca="1" si="53"/>
        <v>0</v>
      </c>
      <c r="AG28" s="87">
        <f t="shared" ca="1" si="53"/>
        <v>0</v>
      </c>
      <c r="AH28" s="87">
        <f t="shared" ca="1" si="53"/>
        <v>0</v>
      </c>
      <c r="AI28" s="87">
        <f t="shared" ca="1" si="53"/>
        <v>0</v>
      </c>
      <c r="AJ28" s="87">
        <f t="shared" ca="1" si="53"/>
        <v>0</v>
      </c>
      <c r="AK28" s="87">
        <f t="shared" ca="1" si="53"/>
        <v>0</v>
      </c>
      <c r="AL28" s="87">
        <f t="shared" ca="1" si="16"/>
        <v>32.130000000000003</v>
      </c>
      <c r="AM28" s="96"/>
      <c r="AN28" s="87">
        <f t="shared" ref="AN28:AW28" ca="1" si="54">IF(Q27&gt;0,IF((Q27+AB28)&lt;E$10,Q27+AB28,E$10),0)</f>
        <v>412.97</v>
      </c>
      <c r="AO28" s="87">
        <f t="shared" si="54"/>
        <v>0</v>
      </c>
      <c r="AP28" s="87">
        <f t="shared" si="54"/>
        <v>0</v>
      </c>
      <c r="AQ28" s="87">
        <f t="shared" si="54"/>
        <v>0</v>
      </c>
      <c r="AR28" s="87">
        <f t="shared" ca="1" si="54"/>
        <v>0</v>
      </c>
      <c r="AS28" s="87">
        <f t="shared" ca="1" si="54"/>
        <v>0</v>
      </c>
      <c r="AT28" s="87">
        <f t="shared" ca="1" si="54"/>
        <v>0</v>
      </c>
      <c r="AU28" s="87">
        <f t="shared" ca="1" si="54"/>
        <v>0</v>
      </c>
      <c r="AV28" s="87">
        <f t="shared" ca="1" si="54"/>
        <v>0</v>
      </c>
      <c r="AW28" s="87">
        <f t="shared" ca="1" si="54"/>
        <v>0</v>
      </c>
      <c r="AX28" s="87">
        <f t="shared" ca="1" si="18"/>
        <v>412.97</v>
      </c>
      <c r="AY28" s="87"/>
      <c r="AZ28" s="166">
        <f t="shared" ca="1" si="19"/>
        <v>95.029999999999973</v>
      </c>
      <c r="BA28" s="87">
        <f t="shared" ref="BA28:BI28" si="55">IF(R27&lt;=0,0,IF($C28&lt;=SUM($AZ28:AZ28),0,IF(AO28+$C28-SUM($AZ28:AZ28)&gt;R27+AC28,R27+AC28-AO28,$C28-SUM($AZ28:AZ28))))</f>
        <v>0</v>
      </c>
      <c r="BB28" s="87">
        <f t="shared" si="55"/>
        <v>0</v>
      </c>
      <c r="BC28" s="87">
        <f t="shared" si="55"/>
        <v>0</v>
      </c>
      <c r="BD28" s="87">
        <f t="shared" ca="1" si="55"/>
        <v>0</v>
      </c>
      <c r="BE28" s="87">
        <f t="shared" ca="1" si="55"/>
        <v>0</v>
      </c>
      <c r="BF28" s="87">
        <f t="shared" ca="1" si="55"/>
        <v>0</v>
      </c>
      <c r="BG28" s="87">
        <f t="shared" ca="1" si="55"/>
        <v>0</v>
      </c>
      <c r="BH28" s="87">
        <f t="shared" ca="1" si="55"/>
        <v>0</v>
      </c>
      <c r="BI28" s="87">
        <f t="shared" ca="1" si="55"/>
        <v>0</v>
      </c>
      <c r="BJ28" s="2"/>
    </row>
    <row r="29" spans="1:62" ht="10.5" customHeight="1">
      <c r="A29" s="85">
        <f t="shared" ca="1" si="10"/>
        <v>9</v>
      </c>
      <c r="B29" s="104">
        <f t="shared" ca="1" si="11"/>
        <v>44593</v>
      </c>
      <c r="C29" s="86">
        <f t="shared" ca="1" si="12"/>
        <v>95.029999999999973</v>
      </c>
      <c r="D29" s="137"/>
      <c r="E29" s="87">
        <f t="shared" ref="E29:N29" ca="1" si="56">AN29+AZ29</f>
        <v>508</v>
      </c>
      <c r="F29" s="87">
        <f t="shared" si="56"/>
        <v>0</v>
      </c>
      <c r="G29" s="87">
        <f t="shared" si="56"/>
        <v>0</v>
      </c>
      <c r="H29" s="87">
        <f t="shared" si="56"/>
        <v>0</v>
      </c>
      <c r="I29" s="87">
        <f t="shared" ca="1" si="56"/>
        <v>0</v>
      </c>
      <c r="J29" s="87">
        <f t="shared" ca="1" si="56"/>
        <v>0</v>
      </c>
      <c r="K29" s="87">
        <f t="shared" ca="1" si="56"/>
        <v>0</v>
      </c>
      <c r="L29" s="87">
        <f t="shared" ca="1" si="56"/>
        <v>0</v>
      </c>
      <c r="M29" s="87">
        <f t="shared" ca="1" si="56"/>
        <v>0</v>
      </c>
      <c r="N29" s="87">
        <f t="shared" ca="1" si="56"/>
        <v>0</v>
      </c>
      <c r="O29" s="88"/>
      <c r="P29" s="87">
        <f t="shared" ca="1" si="8"/>
        <v>19339.2</v>
      </c>
      <c r="Q29" s="87">
        <f t="shared" ref="Q29:Z29" ca="1" si="57">IF(E$8=0,0,ROUND(Q28-(E29-AB29),2))</f>
        <v>19339.2</v>
      </c>
      <c r="R29" s="87">
        <f t="shared" si="57"/>
        <v>0</v>
      </c>
      <c r="S29" s="87">
        <f t="shared" si="57"/>
        <v>0</v>
      </c>
      <c r="T29" s="87">
        <f t="shared" si="57"/>
        <v>0</v>
      </c>
      <c r="U29" s="87">
        <f t="shared" ca="1" si="57"/>
        <v>0</v>
      </c>
      <c r="V29" s="87">
        <f t="shared" ca="1" si="57"/>
        <v>0</v>
      </c>
      <c r="W29" s="87">
        <f t="shared" ca="1" si="57"/>
        <v>0</v>
      </c>
      <c r="X29" s="87">
        <f t="shared" ca="1" si="57"/>
        <v>0</v>
      </c>
      <c r="Y29" s="87">
        <f t="shared" ca="1" si="57"/>
        <v>0</v>
      </c>
      <c r="Z29" s="87">
        <f t="shared" ca="1" si="57"/>
        <v>0</v>
      </c>
      <c r="AA29" s="95"/>
      <c r="AB29" s="87">
        <f t="shared" ref="AB29:AK29" ca="1" si="58">ROUND(Q28*E$9/12,2)</f>
        <v>31.38</v>
      </c>
      <c r="AC29" s="87">
        <f t="shared" si="58"/>
        <v>0</v>
      </c>
      <c r="AD29" s="87">
        <f t="shared" si="58"/>
        <v>0</v>
      </c>
      <c r="AE29" s="87">
        <f t="shared" si="58"/>
        <v>0</v>
      </c>
      <c r="AF29" s="87">
        <f t="shared" ca="1" si="58"/>
        <v>0</v>
      </c>
      <c r="AG29" s="87">
        <f t="shared" ca="1" si="58"/>
        <v>0</v>
      </c>
      <c r="AH29" s="87">
        <f t="shared" ca="1" si="58"/>
        <v>0</v>
      </c>
      <c r="AI29" s="87">
        <f t="shared" ca="1" si="58"/>
        <v>0</v>
      </c>
      <c r="AJ29" s="87">
        <f t="shared" ca="1" si="58"/>
        <v>0</v>
      </c>
      <c r="AK29" s="87">
        <f t="shared" ca="1" si="58"/>
        <v>0</v>
      </c>
      <c r="AL29" s="87">
        <f t="shared" ca="1" si="16"/>
        <v>31.38</v>
      </c>
      <c r="AM29" s="96"/>
      <c r="AN29" s="87">
        <f t="shared" ref="AN29:AW29" ca="1" si="59">IF(Q28&gt;0,IF((Q28+AB29)&lt;E$10,Q28+AB29,E$10),0)</f>
        <v>412.97</v>
      </c>
      <c r="AO29" s="87">
        <f t="shared" si="59"/>
        <v>0</v>
      </c>
      <c r="AP29" s="87">
        <f t="shared" si="59"/>
        <v>0</v>
      </c>
      <c r="AQ29" s="87">
        <f t="shared" si="59"/>
        <v>0</v>
      </c>
      <c r="AR29" s="87">
        <f t="shared" ca="1" si="59"/>
        <v>0</v>
      </c>
      <c r="AS29" s="87">
        <f t="shared" ca="1" si="59"/>
        <v>0</v>
      </c>
      <c r="AT29" s="87">
        <f t="shared" ca="1" si="59"/>
        <v>0</v>
      </c>
      <c r="AU29" s="87">
        <f t="shared" ca="1" si="59"/>
        <v>0</v>
      </c>
      <c r="AV29" s="87">
        <f t="shared" ca="1" si="59"/>
        <v>0</v>
      </c>
      <c r="AW29" s="87">
        <f t="shared" ca="1" si="59"/>
        <v>0</v>
      </c>
      <c r="AX29" s="87">
        <f t="shared" ca="1" si="18"/>
        <v>412.97</v>
      </c>
      <c r="AY29" s="87"/>
      <c r="AZ29" s="166">
        <f t="shared" ca="1" si="19"/>
        <v>95.029999999999973</v>
      </c>
      <c r="BA29" s="87">
        <f t="shared" ref="BA29:BI29" si="60">IF(R28&lt;=0,0,IF($C29&lt;=SUM($AZ29:AZ29),0,IF(AO29+$C29-SUM($AZ29:AZ29)&gt;R28+AC29,R28+AC29-AO29,$C29-SUM($AZ29:AZ29))))</f>
        <v>0</v>
      </c>
      <c r="BB29" s="87">
        <f t="shared" si="60"/>
        <v>0</v>
      </c>
      <c r="BC29" s="87">
        <f t="shared" si="60"/>
        <v>0</v>
      </c>
      <c r="BD29" s="87">
        <f t="shared" ca="1" si="60"/>
        <v>0</v>
      </c>
      <c r="BE29" s="87">
        <f t="shared" ca="1" si="60"/>
        <v>0</v>
      </c>
      <c r="BF29" s="87">
        <f t="shared" ca="1" si="60"/>
        <v>0</v>
      </c>
      <c r="BG29" s="87">
        <f t="shared" ca="1" si="60"/>
        <v>0</v>
      </c>
      <c r="BH29" s="87">
        <f t="shared" ca="1" si="60"/>
        <v>0</v>
      </c>
      <c r="BI29" s="87">
        <f t="shared" ca="1" si="60"/>
        <v>0</v>
      </c>
      <c r="BJ29" s="2"/>
    </row>
    <row r="30" spans="1:62" ht="10.5" customHeight="1">
      <c r="A30" s="85">
        <f t="shared" ca="1" si="10"/>
        <v>10</v>
      </c>
      <c r="B30" s="104">
        <f t="shared" ca="1" si="11"/>
        <v>44621</v>
      </c>
      <c r="C30" s="86">
        <f t="shared" ca="1" si="12"/>
        <v>95.029999999999973</v>
      </c>
      <c r="D30" s="137"/>
      <c r="E30" s="87">
        <f t="shared" ref="E30:N30" ca="1" si="61">AN30+AZ30</f>
        <v>508</v>
      </c>
      <c r="F30" s="87">
        <f t="shared" si="61"/>
        <v>0</v>
      </c>
      <c r="G30" s="87">
        <f t="shared" si="61"/>
        <v>0</v>
      </c>
      <c r="H30" s="87">
        <f t="shared" si="61"/>
        <v>0</v>
      </c>
      <c r="I30" s="87">
        <f t="shared" ca="1" si="61"/>
        <v>0</v>
      </c>
      <c r="J30" s="87">
        <f t="shared" ca="1" si="61"/>
        <v>0</v>
      </c>
      <c r="K30" s="87">
        <f t="shared" ca="1" si="61"/>
        <v>0</v>
      </c>
      <c r="L30" s="87">
        <f t="shared" ca="1" si="61"/>
        <v>0</v>
      </c>
      <c r="M30" s="87">
        <f t="shared" ca="1" si="61"/>
        <v>0</v>
      </c>
      <c r="N30" s="87">
        <f t="shared" ca="1" si="61"/>
        <v>0</v>
      </c>
      <c r="O30" s="88"/>
      <c r="P30" s="87">
        <f t="shared" ca="1" si="8"/>
        <v>18861.82</v>
      </c>
      <c r="Q30" s="87">
        <f t="shared" ref="Q30:Z30" ca="1" si="62">IF(E$8=0,0,ROUND(Q29-(E30-AB30),2))</f>
        <v>18861.82</v>
      </c>
      <c r="R30" s="87">
        <f t="shared" si="62"/>
        <v>0</v>
      </c>
      <c r="S30" s="87">
        <f t="shared" si="62"/>
        <v>0</v>
      </c>
      <c r="T30" s="87">
        <f t="shared" si="62"/>
        <v>0</v>
      </c>
      <c r="U30" s="87">
        <f t="shared" ca="1" si="62"/>
        <v>0</v>
      </c>
      <c r="V30" s="87">
        <f t="shared" ca="1" si="62"/>
        <v>0</v>
      </c>
      <c r="W30" s="87">
        <f t="shared" ca="1" si="62"/>
        <v>0</v>
      </c>
      <c r="X30" s="87">
        <f t="shared" ca="1" si="62"/>
        <v>0</v>
      </c>
      <c r="Y30" s="87">
        <f t="shared" ca="1" si="62"/>
        <v>0</v>
      </c>
      <c r="Z30" s="87">
        <f t="shared" ca="1" si="62"/>
        <v>0</v>
      </c>
      <c r="AA30" s="95"/>
      <c r="AB30" s="87">
        <f t="shared" ref="AB30:AK30" ca="1" si="63">ROUND(Q29*E$9/12,2)</f>
        <v>30.62</v>
      </c>
      <c r="AC30" s="87">
        <f t="shared" si="63"/>
        <v>0</v>
      </c>
      <c r="AD30" s="87">
        <f t="shared" si="63"/>
        <v>0</v>
      </c>
      <c r="AE30" s="87">
        <f t="shared" si="63"/>
        <v>0</v>
      </c>
      <c r="AF30" s="87">
        <f t="shared" ca="1" si="63"/>
        <v>0</v>
      </c>
      <c r="AG30" s="87">
        <f t="shared" ca="1" si="63"/>
        <v>0</v>
      </c>
      <c r="AH30" s="87">
        <f t="shared" ca="1" si="63"/>
        <v>0</v>
      </c>
      <c r="AI30" s="87">
        <f t="shared" ca="1" si="63"/>
        <v>0</v>
      </c>
      <c r="AJ30" s="87">
        <f t="shared" ca="1" si="63"/>
        <v>0</v>
      </c>
      <c r="AK30" s="87">
        <f t="shared" ca="1" si="63"/>
        <v>0</v>
      </c>
      <c r="AL30" s="87">
        <f t="shared" ca="1" si="16"/>
        <v>30.62</v>
      </c>
      <c r="AM30" s="96"/>
      <c r="AN30" s="87">
        <f t="shared" ref="AN30:AW30" ca="1" si="64">IF(Q29&gt;0,IF((Q29+AB30)&lt;E$10,Q29+AB30,E$10),0)</f>
        <v>412.97</v>
      </c>
      <c r="AO30" s="87">
        <f t="shared" si="64"/>
        <v>0</v>
      </c>
      <c r="AP30" s="87">
        <f t="shared" si="64"/>
        <v>0</v>
      </c>
      <c r="AQ30" s="87">
        <f t="shared" si="64"/>
        <v>0</v>
      </c>
      <c r="AR30" s="87">
        <f t="shared" ca="1" si="64"/>
        <v>0</v>
      </c>
      <c r="AS30" s="87">
        <f t="shared" ca="1" si="64"/>
        <v>0</v>
      </c>
      <c r="AT30" s="87">
        <f t="shared" ca="1" si="64"/>
        <v>0</v>
      </c>
      <c r="AU30" s="87">
        <f t="shared" ca="1" si="64"/>
        <v>0</v>
      </c>
      <c r="AV30" s="87">
        <f t="shared" ca="1" si="64"/>
        <v>0</v>
      </c>
      <c r="AW30" s="87">
        <f t="shared" ca="1" si="64"/>
        <v>0</v>
      </c>
      <c r="AX30" s="87">
        <f t="shared" ca="1" si="18"/>
        <v>412.97</v>
      </c>
      <c r="AY30" s="87"/>
      <c r="AZ30" s="166">
        <f t="shared" ca="1" si="19"/>
        <v>95.029999999999973</v>
      </c>
      <c r="BA30" s="87">
        <f t="shared" ref="BA30:BI30" si="65">IF(R29&lt;=0,0,IF($C30&lt;=SUM($AZ30:AZ30),0,IF(AO30+$C30-SUM($AZ30:AZ30)&gt;R29+AC30,R29+AC30-AO30,$C30-SUM($AZ30:AZ30))))</f>
        <v>0</v>
      </c>
      <c r="BB30" s="87">
        <f t="shared" si="65"/>
        <v>0</v>
      </c>
      <c r="BC30" s="87">
        <f t="shared" si="65"/>
        <v>0</v>
      </c>
      <c r="BD30" s="87">
        <f t="shared" ca="1" si="65"/>
        <v>0</v>
      </c>
      <c r="BE30" s="87">
        <f t="shared" ca="1" si="65"/>
        <v>0</v>
      </c>
      <c r="BF30" s="87">
        <f t="shared" ca="1" si="65"/>
        <v>0</v>
      </c>
      <c r="BG30" s="87">
        <f t="shared" ca="1" si="65"/>
        <v>0</v>
      </c>
      <c r="BH30" s="87">
        <f t="shared" ca="1" si="65"/>
        <v>0</v>
      </c>
      <c r="BI30" s="87">
        <f t="shared" ca="1" si="65"/>
        <v>0</v>
      </c>
      <c r="BJ30" s="2"/>
    </row>
    <row r="31" spans="1:62" ht="10.5" customHeight="1">
      <c r="A31" s="85">
        <f t="shared" ca="1" si="10"/>
        <v>11</v>
      </c>
      <c r="B31" s="104">
        <f t="shared" ca="1" si="11"/>
        <v>44652</v>
      </c>
      <c r="C31" s="86">
        <f t="shared" ca="1" si="12"/>
        <v>95.029999999999973</v>
      </c>
      <c r="D31" s="137"/>
      <c r="E31" s="87">
        <f t="shared" ref="E31:N31" ca="1" si="66">AN31+AZ31</f>
        <v>508</v>
      </c>
      <c r="F31" s="87">
        <f t="shared" si="66"/>
        <v>0</v>
      </c>
      <c r="G31" s="87">
        <f t="shared" si="66"/>
        <v>0</v>
      </c>
      <c r="H31" s="87">
        <f t="shared" si="66"/>
        <v>0</v>
      </c>
      <c r="I31" s="87">
        <f t="shared" ca="1" si="66"/>
        <v>0</v>
      </c>
      <c r="J31" s="87">
        <f t="shared" ca="1" si="66"/>
        <v>0</v>
      </c>
      <c r="K31" s="87">
        <f t="shared" ca="1" si="66"/>
        <v>0</v>
      </c>
      <c r="L31" s="87">
        <f t="shared" ca="1" si="66"/>
        <v>0</v>
      </c>
      <c r="M31" s="87">
        <f t="shared" ca="1" si="66"/>
        <v>0</v>
      </c>
      <c r="N31" s="87">
        <f t="shared" ca="1" si="66"/>
        <v>0</v>
      </c>
      <c r="O31" s="88"/>
      <c r="P31" s="87">
        <f t="shared" ca="1" si="8"/>
        <v>18383.68</v>
      </c>
      <c r="Q31" s="87">
        <f t="shared" ref="Q31:Z31" ca="1" si="67">IF(E$8=0,0,ROUND(Q30-(E31-AB31),2))</f>
        <v>18383.68</v>
      </c>
      <c r="R31" s="87">
        <f t="shared" si="67"/>
        <v>0</v>
      </c>
      <c r="S31" s="87">
        <f t="shared" si="67"/>
        <v>0</v>
      </c>
      <c r="T31" s="87">
        <f t="shared" si="67"/>
        <v>0</v>
      </c>
      <c r="U31" s="87">
        <f t="shared" ca="1" si="67"/>
        <v>0</v>
      </c>
      <c r="V31" s="87">
        <f t="shared" ca="1" si="67"/>
        <v>0</v>
      </c>
      <c r="W31" s="87">
        <f t="shared" ca="1" si="67"/>
        <v>0</v>
      </c>
      <c r="X31" s="87">
        <f t="shared" ca="1" si="67"/>
        <v>0</v>
      </c>
      <c r="Y31" s="87">
        <f t="shared" ca="1" si="67"/>
        <v>0</v>
      </c>
      <c r="Z31" s="87">
        <f t="shared" ca="1" si="67"/>
        <v>0</v>
      </c>
      <c r="AA31" s="95"/>
      <c r="AB31" s="87">
        <f t="shared" ref="AB31:AK31" ca="1" si="68">ROUND(Q30*E$9/12,2)</f>
        <v>29.86</v>
      </c>
      <c r="AC31" s="87">
        <f t="shared" si="68"/>
        <v>0</v>
      </c>
      <c r="AD31" s="87">
        <f t="shared" si="68"/>
        <v>0</v>
      </c>
      <c r="AE31" s="87">
        <f t="shared" si="68"/>
        <v>0</v>
      </c>
      <c r="AF31" s="87">
        <f t="shared" ca="1" si="68"/>
        <v>0</v>
      </c>
      <c r="AG31" s="87">
        <f t="shared" ca="1" si="68"/>
        <v>0</v>
      </c>
      <c r="AH31" s="87">
        <f t="shared" ca="1" si="68"/>
        <v>0</v>
      </c>
      <c r="AI31" s="87">
        <f t="shared" ca="1" si="68"/>
        <v>0</v>
      </c>
      <c r="AJ31" s="87">
        <f t="shared" ca="1" si="68"/>
        <v>0</v>
      </c>
      <c r="AK31" s="87">
        <f t="shared" ca="1" si="68"/>
        <v>0</v>
      </c>
      <c r="AL31" s="87">
        <f t="shared" ca="1" si="16"/>
        <v>29.86</v>
      </c>
      <c r="AM31" s="96"/>
      <c r="AN31" s="87">
        <f t="shared" ref="AN31:AW31" ca="1" si="69">IF(Q30&gt;0,IF((Q30+AB31)&lt;E$10,Q30+AB31,E$10),0)</f>
        <v>412.97</v>
      </c>
      <c r="AO31" s="87">
        <f t="shared" si="69"/>
        <v>0</v>
      </c>
      <c r="AP31" s="87">
        <f t="shared" si="69"/>
        <v>0</v>
      </c>
      <c r="AQ31" s="87">
        <f t="shared" si="69"/>
        <v>0</v>
      </c>
      <c r="AR31" s="87">
        <f t="shared" ca="1" si="69"/>
        <v>0</v>
      </c>
      <c r="AS31" s="87">
        <f t="shared" ca="1" si="69"/>
        <v>0</v>
      </c>
      <c r="AT31" s="87">
        <f t="shared" ca="1" si="69"/>
        <v>0</v>
      </c>
      <c r="AU31" s="87">
        <f t="shared" ca="1" si="69"/>
        <v>0</v>
      </c>
      <c r="AV31" s="87">
        <f t="shared" ca="1" si="69"/>
        <v>0</v>
      </c>
      <c r="AW31" s="87">
        <f t="shared" ca="1" si="69"/>
        <v>0</v>
      </c>
      <c r="AX31" s="87">
        <f t="shared" ca="1" si="18"/>
        <v>412.97</v>
      </c>
      <c r="AY31" s="87"/>
      <c r="AZ31" s="166">
        <f t="shared" ca="1" si="19"/>
        <v>95.029999999999973</v>
      </c>
      <c r="BA31" s="87">
        <f t="shared" ref="BA31:BI31" si="70">IF(R30&lt;=0,0,IF($C31&lt;=SUM($AZ31:AZ31),0,IF(AO31+$C31-SUM($AZ31:AZ31)&gt;R30+AC31,R30+AC31-AO31,$C31-SUM($AZ31:AZ31))))</f>
        <v>0</v>
      </c>
      <c r="BB31" s="87">
        <f t="shared" si="70"/>
        <v>0</v>
      </c>
      <c r="BC31" s="87">
        <f t="shared" si="70"/>
        <v>0</v>
      </c>
      <c r="BD31" s="87">
        <f t="shared" ca="1" si="70"/>
        <v>0</v>
      </c>
      <c r="BE31" s="87">
        <f t="shared" ca="1" si="70"/>
        <v>0</v>
      </c>
      <c r="BF31" s="87">
        <f t="shared" ca="1" si="70"/>
        <v>0</v>
      </c>
      <c r="BG31" s="87">
        <f t="shared" ca="1" si="70"/>
        <v>0</v>
      </c>
      <c r="BH31" s="87">
        <f t="shared" ca="1" si="70"/>
        <v>0</v>
      </c>
      <c r="BI31" s="87">
        <f t="shared" ca="1" si="70"/>
        <v>0</v>
      </c>
      <c r="BJ31" s="2"/>
    </row>
    <row r="32" spans="1:62" ht="10.5" customHeight="1">
      <c r="A32" s="85">
        <f t="shared" ca="1" si="10"/>
        <v>12</v>
      </c>
      <c r="B32" s="104">
        <f t="shared" ca="1" si="11"/>
        <v>44682</v>
      </c>
      <c r="C32" s="86">
        <f t="shared" ca="1" si="12"/>
        <v>95.029999999999973</v>
      </c>
      <c r="D32" s="137"/>
      <c r="E32" s="87">
        <f t="shared" ref="E32:N32" ca="1" si="71">AN32+AZ32</f>
        <v>508</v>
      </c>
      <c r="F32" s="87">
        <f t="shared" si="71"/>
        <v>0</v>
      </c>
      <c r="G32" s="87">
        <f t="shared" si="71"/>
        <v>0</v>
      </c>
      <c r="H32" s="87">
        <f t="shared" si="71"/>
        <v>0</v>
      </c>
      <c r="I32" s="87">
        <f t="shared" ca="1" si="71"/>
        <v>0</v>
      </c>
      <c r="J32" s="87">
        <f t="shared" ca="1" si="71"/>
        <v>0</v>
      </c>
      <c r="K32" s="87">
        <f t="shared" ca="1" si="71"/>
        <v>0</v>
      </c>
      <c r="L32" s="87">
        <f t="shared" ca="1" si="71"/>
        <v>0</v>
      </c>
      <c r="M32" s="87">
        <f t="shared" ca="1" si="71"/>
        <v>0</v>
      </c>
      <c r="N32" s="87">
        <f t="shared" ca="1" si="71"/>
        <v>0</v>
      </c>
      <c r="O32" s="88"/>
      <c r="P32" s="87">
        <f t="shared" ca="1" si="8"/>
        <v>17904.79</v>
      </c>
      <c r="Q32" s="87">
        <f t="shared" ref="Q32:Z32" ca="1" si="72">IF(E$8=0,0,ROUND(Q31-(E32-AB32),2))</f>
        <v>17904.79</v>
      </c>
      <c r="R32" s="87">
        <f t="shared" si="72"/>
        <v>0</v>
      </c>
      <c r="S32" s="87">
        <f t="shared" si="72"/>
        <v>0</v>
      </c>
      <c r="T32" s="87">
        <f t="shared" si="72"/>
        <v>0</v>
      </c>
      <c r="U32" s="87">
        <f t="shared" ca="1" si="72"/>
        <v>0</v>
      </c>
      <c r="V32" s="87">
        <f t="shared" ca="1" si="72"/>
        <v>0</v>
      </c>
      <c r="W32" s="87">
        <f t="shared" ca="1" si="72"/>
        <v>0</v>
      </c>
      <c r="X32" s="87">
        <f t="shared" ca="1" si="72"/>
        <v>0</v>
      </c>
      <c r="Y32" s="87">
        <f t="shared" ca="1" si="72"/>
        <v>0</v>
      </c>
      <c r="Z32" s="87">
        <f t="shared" ca="1" si="72"/>
        <v>0</v>
      </c>
      <c r="AA32" s="95"/>
      <c r="AB32" s="87">
        <f t="shared" ref="AB32:AK32" ca="1" si="73">ROUND(Q31*E$9/12,2)</f>
        <v>29.11</v>
      </c>
      <c r="AC32" s="87">
        <f t="shared" si="73"/>
        <v>0</v>
      </c>
      <c r="AD32" s="87">
        <f t="shared" si="73"/>
        <v>0</v>
      </c>
      <c r="AE32" s="87">
        <f t="shared" si="73"/>
        <v>0</v>
      </c>
      <c r="AF32" s="87">
        <f t="shared" ca="1" si="73"/>
        <v>0</v>
      </c>
      <c r="AG32" s="87">
        <f t="shared" ca="1" si="73"/>
        <v>0</v>
      </c>
      <c r="AH32" s="87">
        <f t="shared" ca="1" si="73"/>
        <v>0</v>
      </c>
      <c r="AI32" s="87">
        <f t="shared" ca="1" si="73"/>
        <v>0</v>
      </c>
      <c r="AJ32" s="87">
        <f t="shared" ca="1" si="73"/>
        <v>0</v>
      </c>
      <c r="AK32" s="87">
        <f t="shared" ca="1" si="73"/>
        <v>0</v>
      </c>
      <c r="AL32" s="87">
        <f t="shared" ca="1" si="16"/>
        <v>29.11</v>
      </c>
      <c r="AM32" s="96"/>
      <c r="AN32" s="87">
        <f t="shared" ref="AN32:AW32" ca="1" si="74">IF(Q31&gt;0,IF((Q31+AB32)&lt;E$10,Q31+AB32,E$10),0)</f>
        <v>412.97</v>
      </c>
      <c r="AO32" s="87">
        <f t="shared" si="74"/>
        <v>0</v>
      </c>
      <c r="AP32" s="87">
        <f t="shared" si="74"/>
        <v>0</v>
      </c>
      <c r="AQ32" s="87">
        <f t="shared" si="74"/>
        <v>0</v>
      </c>
      <c r="AR32" s="87">
        <f t="shared" ca="1" si="74"/>
        <v>0</v>
      </c>
      <c r="AS32" s="87">
        <f t="shared" ca="1" si="74"/>
        <v>0</v>
      </c>
      <c r="AT32" s="87">
        <f t="shared" ca="1" si="74"/>
        <v>0</v>
      </c>
      <c r="AU32" s="87">
        <f t="shared" ca="1" si="74"/>
        <v>0</v>
      </c>
      <c r="AV32" s="87">
        <f t="shared" ca="1" si="74"/>
        <v>0</v>
      </c>
      <c r="AW32" s="87">
        <f t="shared" ca="1" si="74"/>
        <v>0</v>
      </c>
      <c r="AX32" s="87">
        <f t="shared" ca="1" si="18"/>
        <v>412.97</v>
      </c>
      <c r="AY32" s="87"/>
      <c r="AZ32" s="166">
        <f t="shared" ca="1" si="19"/>
        <v>95.029999999999973</v>
      </c>
      <c r="BA32" s="87">
        <f t="shared" ref="BA32:BI32" si="75">IF(R31&lt;=0,0,IF($C32&lt;=SUM($AZ32:AZ32),0,IF(AO32+$C32-SUM($AZ32:AZ32)&gt;R31+AC32,R31+AC32-AO32,$C32-SUM($AZ32:AZ32))))</f>
        <v>0</v>
      </c>
      <c r="BB32" s="87">
        <f t="shared" si="75"/>
        <v>0</v>
      </c>
      <c r="BC32" s="87">
        <f t="shared" si="75"/>
        <v>0</v>
      </c>
      <c r="BD32" s="87">
        <f t="shared" ca="1" si="75"/>
        <v>0</v>
      </c>
      <c r="BE32" s="87">
        <f t="shared" ca="1" si="75"/>
        <v>0</v>
      </c>
      <c r="BF32" s="87">
        <f t="shared" ca="1" si="75"/>
        <v>0</v>
      </c>
      <c r="BG32" s="87">
        <f t="shared" ca="1" si="75"/>
        <v>0</v>
      </c>
      <c r="BH32" s="87">
        <f t="shared" ca="1" si="75"/>
        <v>0</v>
      </c>
      <c r="BI32" s="87">
        <f t="shared" ca="1" si="75"/>
        <v>0</v>
      </c>
      <c r="BJ32" s="2"/>
    </row>
    <row r="33" spans="1:62" ht="10.5" customHeight="1">
      <c r="A33" s="85">
        <f t="shared" ca="1" si="10"/>
        <v>13</v>
      </c>
      <c r="B33" s="104">
        <f t="shared" ca="1" si="11"/>
        <v>44713</v>
      </c>
      <c r="C33" s="86">
        <f t="shared" ca="1" si="12"/>
        <v>95.029999999999973</v>
      </c>
      <c r="D33" s="137"/>
      <c r="E33" s="87">
        <f t="shared" ref="E33:N33" ca="1" si="76">AN33+AZ33</f>
        <v>508</v>
      </c>
      <c r="F33" s="87">
        <f t="shared" si="76"/>
        <v>0</v>
      </c>
      <c r="G33" s="87">
        <f t="shared" si="76"/>
        <v>0</v>
      </c>
      <c r="H33" s="87">
        <f t="shared" si="76"/>
        <v>0</v>
      </c>
      <c r="I33" s="87">
        <f t="shared" ca="1" si="76"/>
        <v>0</v>
      </c>
      <c r="J33" s="87">
        <f t="shared" ca="1" si="76"/>
        <v>0</v>
      </c>
      <c r="K33" s="87">
        <f t="shared" ca="1" si="76"/>
        <v>0</v>
      </c>
      <c r="L33" s="87">
        <f t="shared" ca="1" si="76"/>
        <v>0</v>
      </c>
      <c r="M33" s="87">
        <f t="shared" ca="1" si="76"/>
        <v>0</v>
      </c>
      <c r="N33" s="87">
        <f t="shared" ca="1" si="76"/>
        <v>0</v>
      </c>
      <c r="O33" s="88"/>
      <c r="P33" s="87">
        <f t="shared" ca="1" si="8"/>
        <v>17425.14</v>
      </c>
      <c r="Q33" s="87">
        <f t="shared" ref="Q33:Z33" ca="1" si="77">IF(E$8=0,0,ROUND(Q32-(E33-AB33),2))</f>
        <v>17425.14</v>
      </c>
      <c r="R33" s="87">
        <f t="shared" si="77"/>
        <v>0</v>
      </c>
      <c r="S33" s="87">
        <f t="shared" si="77"/>
        <v>0</v>
      </c>
      <c r="T33" s="87">
        <f t="shared" si="77"/>
        <v>0</v>
      </c>
      <c r="U33" s="87">
        <f t="shared" ca="1" si="77"/>
        <v>0</v>
      </c>
      <c r="V33" s="87">
        <f t="shared" ca="1" si="77"/>
        <v>0</v>
      </c>
      <c r="W33" s="87">
        <f t="shared" ca="1" si="77"/>
        <v>0</v>
      </c>
      <c r="X33" s="87">
        <f t="shared" ca="1" si="77"/>
        <v>0</v>
      </c>
      <c r="Y33" s="87">
        <f t="shared" ca="1" si="77"/>
        <v>0</v>
      </c>
      <c r="Z33" s="87">
        <f t="shared" ca="1" si="77"/>
        <v>0</v>
      </c>
      <c r="AA33" s="95"/>
      <c r="AB33" s="87">
        <f t="shared" ref="AB33:AK33" ca="1" si="78">ROUND(Q32*E$9/12,2)</f>
        <v>28.35</v>
      </c>
      <c r="AC33" s="87">
        <f t="shared" si="78"/>
        <v>0</v>
      </c>
      <c r="AD33" s="87">
        <f t="shared" si="78"/>
        <v>0</v>
      </c>
      <c r="AE33" s="87">
        <f t="shared" si="78"/>
        <v>0</v>
      </c>
      <c r="AF33" s="87">
        <f t="shared" ca="1" si="78"/>
        <v>0</v>
      </c>
      <c r="AG33" s="87">
        <f t="shared" ca="1" si="78"/>
        <v>0</v>
      </c>
      <c r="AH33" s="87">
        <f t="shared" ca="1" si="78"/>
        <v>0</v>
      </c>
      <c r="AI33" s="87">
        <f t="shared" ca="1" si="78"/>
        <v>0</v>
      </c>
      <c r="AJ33" s="87">
        <f t="shared" ca="1" si="78"/>
        <v>0</v>
      </c>
      <c r="AK33" s="87">
        <f t="shared" ca="1" si="78"/>
        <v>0</v>
      </c>
      <c r="AL33" s="87">
        <f t="shared" ca="1" si="16"/>
        <v>28.35</v>
      </c>
      <c r="AM33" s="96"/>
      <c r="AN33" s="87">
        <f t="shared" ref="AN33:AW33" ca="1" si="79">IF(Q32&gt;0,IF((Q32+AB33)&lt;E$10,Q32+AB33,E$10),0)</f>
        <v>412.97</v>
      </c>
      <c r="AO33" s="87">
        <f t="shared" si="79"/>
        <v>0</v>
      </c>
      <c r="AP33" s="87">
        <f t="shared" si="79"/>
        <v>0</v>
      </c>
      <c r="AQ33" s="87">
        <f t="shared" si="79"/>
        <v>0</v>
      </c>
      <c r="AR33" s="87">
        <f t="shared" ca="1" si="79"/>
        <v>0</v>
      </c>
      <c r="AS33" s="87">
        <f t="shared" ca="1" si="79"/>
        <v>0</v>
      </c>
      <c r="AT33" s="87">
        <f t="shared" ca="1" si="79"/>
        <v>0</v>
      </c>
      <c r="AU33" s="87">
        <f t="shared" ca="1" si="79"/>
        <v>0</v>
      </c>
      <c r="AV33" s="87">
        <f t="shared" ca="1" si="79"/>
        <v>0</v>
      </c>
      <c r="AW33" s="87">
        <f t="shared" ca="1" si="79"/>
        <v>0</v>
      </c>
      <c r="AX33" s="87">
        <f t="shared" ca="1" si="18"/>
        <v>412.97</v>
      </c>
      <c r="AY33" s="87"/>
      <c r="AZ33" s="166">
        <f t="shared" ca="1" si="19"/>
        <v>95.029999999999973</v>
      </c>
      <c r="BA33" s="87">
        <f t="shared" ref="BA33:BI33" si="80">IF(R32&lt;=0,0,IF($C33&lt;=SUM($AZ33:AZ33),0,IF(AO33+$C33-SUM($AZ33:AZ33)&gt;R32+AC33,R32+AC33-AO33,$C33-SUM($AZ33:AZ33))))</f>
        <v>0</v>
      </c>
      <c r="BB33" s="87">
        <f t="shared" si="80"/>
        <v>0</v>
      </c>
      <c r="BC33" s="87">
        <f t="shared" si="80"/>
        <v>0</v>
      </c>
      <c r="BD33" s="87">
        <f t="shared" ca="1" si="80"/>
        <v>0</v>
      </c>
      <c r="BE33" s="87">
        <f t="shared" ca="1" si="80"/>
        <v>0</v>
      </c>
      <c r="BF33" s="87">
        <f t="shared" ca="1" si="80"/>
        <v>0</v>
      </c>
      <c r="BG33" s="87">
        <f t="shared" ca="1" si="80"/>
        <v>0</v>
      </c>
      <c r="BH33" s="87">
        <f t="shared" ca="1" si="80"/>
        <v>0</v>
      </c>
      <c r="BI33" s="87">
        <f t="shared" ca="1" si="80"/>
        <v>0</v>
      </c>
      <c r="BJ33" s="2"/>
    </row>
    <row r="34" spans="1:62" ht="10.5" customHeight="1">
      <c r="A34" s="85">
        <f t="shared" ca="1" si="10"/>
        <v>14</v>
      </c>
      <c r="B34" s="104">
        <f t="shared" ca="1" si="11"/>
        <v>44743</v>
      </c>
      <c r="C34" s="86">
        <f t="shared" ca="1" si="12"/>
        <v>95.029999999999973</v>
      </c>
      <c r="D34" s="137"/>
      <c r="E34" s="87">
        <f t="shared" ref="E34:N34" ca="1" si="81">AN34+AZ34</f>
        <v>508</v>
      </c>
      <c r="F34" s="87">
        <f t="shared" si="81"/>
        <v>0</v>
      </c>
      <c r="G34" s="87">
        <f t="shared" si="81"/>
        <v>0</v>
      </c>
      <c r="H34" s="87">
        <f t="shared" si="81"/>
        <v>0</v>
      </c>
      <c r="I34" s="87">
        <f t="shared" ca="1" si="81"/>
        <v>0</v>
      </c>
      <c r="J34" s="87">
        <f t="shared" ca="1" si="81"/>
        <v>0</v>
      </c>
      <c r="K34" s="87">
        <f t="shared" ca="1" si="81"/>
        <v>0</v>
      </c>
      <c r="L34" s="87">
        <f t="shared" ca="1" si="81"/>
        <v>0</v>
      </c>
      <c r="M34" s="87">
        <f t="shared" ca="1" si="81"/>
        <v>0</v>
      </c>
      <c r="N34" s="87">
        <f t="shared" ca="1" si="81"/>
        <v>0</v>
      </c>
      <c r="O34" s="88"/>
      <c r="P34" s="87">
        <f t="shared" ca="1" si="8"/>
        <v>16944.73</v>
      </c>
      <c r="Q34" s="87">
        <f t="shared" ref="Q34:Z34" ca="1" si="82">IF(E$8=0,0,ROUND(Q33-(E34-AB34),2))</f>
        <v>16944.73</v>
      </c>
      <c r="R34" s="87">
        <f t="shared" si="82"/>
        <v>0</v>
      </c>
      <c r="S34" s="87">
        <f t="shared" si="82"/>
        <v>0</v>
      </c>
      <c r="T34" s="87">
        <f t="shared" si="82"/>
        <v>0</v>
      </c>
      <c r="U34" s="87">
        <f t="shared" ca="1" si="82"/>
        <v>0</v>
      </c>
      <c r="V34" s="87">
        <f t="shared" ca="1" si="82"/>
        <v>0</v>
      </c>
      <c r="W34" s="87">
        <f t="shared" ca="1" si="82"/>
        <v>0</v>
      </c>
      <c r="X34" s="87">
        <f t="shared" ca="1" si="82"/>
        <v>0</v>
      </c>
      <c r="Y34" s="87">
        <f t="shared" ca="1" si="82"/>
        <v>0</v>
      </c>
      <c r="Z34" s="87">
        <f t="shared" ca="1" si="82"/>
        <v>0</v>
      </c>
      <c r="AA34" s="95"/>
      <c r="AB34" s="87">
        <f t="shared" ref="AB34:AK34" ca="1" si="83">ROUND(Q33*E$9/12,2)</f>
        <v>27.59</v>
      </c>
      <c r="AC34" s="87">
        <f t="shared" si="83"/>
        <v>0</v>
      </c>
      <c r="AD34" s="87">
        <f t="shared" si="83"/>
        <v>0</v>
      </c>
      <c r="AE34" s="87">
        <f t="shared" si="83"/>
        <v>0</v>
      </c>
      <c r="AF34" s="87">
        <f t="shared" ca="1" si="83"/>
        <v>0</v>
      </c>
      <c r="AG34" s="87">
        <f t="shared" ca="1" si="83"/>
        <v>0</v>
      </c>
      <c r="AH34" s="87">
        <f t="shared" ca="1" si="83"/>
        <v>0</v>
      </c>
      <c r="AI34" s="87">
        <f t="shared" ca="1" si="83"/>
        <v>0</v>
      </c>
      <c r="AJ34" s="87">
        <f t="shared" ca="1" si="83"/>
        <v>0</v>
      </c>
      <c r="AK34" s="87">
        <f t="shared" ca="1" si="83"/>
        <v>0</v>
      </c>
      <c r="AL34" s="87">
        <f t="shared" ca="1" si="16"/>
        <v>27.59</v>
      </c>
      <c r="AM34" s="96"/>
      <c r="AN34" s="87">
        <f t="shared" ref="AN34:AW34" ca="1" si="84">IF(Q33&gt;0,IF((Q33+AB34)&lt;E$10,Q33+AB34,E$10),0)</f>
        <v>412.97</v>
      </c>
      <c r="AO34" s="87">
        <f t="shared" si="84"/>
        <v>0</v>
      </c>
      <c r="AP34" s="87">
        <f t="shared" si="84"/>
        <v>0</v>
      </c>
      <c r="AQ34" s="87">
        <f t="shared" si="84"/>
        <v>0</v>
      </c>
      <c r="AR34" s="87">
        <f t="shared" ca="1" si="84"/>
        <v>0</v>
      </c>
      <c r="AS34" s="87">
        <f t="shared" ca="1" si="84"/>
        <v>0</v>
      </c>
      <c r="AT34" s="87">
        <f t="shared" ca="1" si="84"/>
        <v>0</v>
      </c>
      <c r="AU34" s="87">
        <f t="shared" ca="1" si="84"/>
        <v>0</v>
      </c>
      <c r="AV34" s="87">
        <f t="shared" ca="1" si="84"/>
        <v>0</v>
      </c>
      <c r="AW34" s="87">
        <f t="shared" ca="1" si="84"/>
        <v>0</v>
      </c>
      <c r="AX34" s="87">
        <f t="shared" ca="1" si="18"/>
        <v>412.97</v>
      </c>
      <c r="AY34" s="87"/>
      <c r="AZ34" s="166">
        <f t="shared" ca="1" si="19"/>
        <v>95.029999999999973</v>
      </c>
      <c r="BA34" s="87">
        <f t="shared" ref="BA34:BI34" si="85">IF(R33&lt;=0,0,IF($C34&lt;=SUM($AZ34:AZ34),0,IF(AO34+$C34-SUM($AZ34:AZ34)&gt;R33+AC34,R33+AC34-AO34,$C34-SUM($AZ34:AZ34))))</f>
        <v>0</v>
      </c>
      <c r="BB34" s="87">
        <f t="shared" si="85"/>
        <v>0</v>
      </c>
      <c r="BC34" s="87">
        <f t="shared" si="85"/>
        <v>0</v>
      </c>
      <c r="BD34" s="87">
        <f t="shared" ca="1" si="85"/>
        <v>0</v>
      </c>
      <c r="BE34" s="87">
        <f t="shared" ca="1" si="85"/>
        <v>0</v>
      </c>
      <c r="BF34" s="87">
        <f t="shared" ca="1" si="85"/>
        <v>0</v>
      </c>
      <c r="BG34" s="87">
        <f t="shared" ca="1" si="85"/>
        <v>0</v>
      </c>
      <c r="BH34" s="87">
        <f t="shared" ca="1" si="85"/>
        <v>0</v>
      </c>
      <c r="BI34" s="87">
        <f t="shared" ca="1" si="85"/>
        <v>0</v>
      </c>
      <c r="BJ34" s="2"/>
    </row>
    <row r="35" spans="1:62" ht="10.5" customHeight="1">
      <c r="A35" s="85">
        <f t="shared" ca="1" si="10"/>
        <v>15</v>
      </c>
      <c r="B35" s="104">
        <f t="shared" ca="1" si="11"/>
        <v>44774</v>
      </c>
      <c r="C35" s="86">
        <f t="shared" ca="1" si="12"/>
        <v>95.029999999999973</v>
      </c>
      <c r="D35" s="137"/>
      <c r="E35" s="87">
        <f t="shared" ref="E35:N35" ca="1" si="86">AN35+AZ35</f>
        <v>508</v>
      </c>
      <c r="F35" s="87">
        <f t="shared" si="86"/>
        <v>0</v>
      </c>
      <c r="G35" s="87">
        <f t="shared" si="86"/>
        <v>0</v>
      </c>
      <c r="H35" s="87">
        <f t="shared" si="86"/>
        <v>0</v>
      </c>
      <c r="I35" s="87">
        <f t="shared" ca="1" si="86"/>
        <v>0</v>
      </c>
      <c r="J35" s="87">
        <f t="shared" ca="1" si="86"/>
        <v>0</v>
      </c>
      <c r="K35" s="87">
        <f t="shared" ca="1" si="86"/>
        <v>0</v>
      </c>
      <c r="L35" s="87">
        <f t="shared" ca="1" si="86"/>
        <v>0</v>
      </c>
      <c r="M35" s="87">
        <f t="shared" ca="1" si="86"/>
        <v>0</v>
      </c>
      <c r="N35" s="87">
        <f t="shared" ca="1" si="86"/>
        <v>0</v>
      </c>
      <c r="O35" s="88"/>
      <c r="P35" s="87">
        <f t="shared" ca="1" si="8"/>
        <v>16463.560000000001</v>
      </c>
      <c r="Q35" s="87">
        <f t="shared" ref="Q35:Z35" ca="1" si="87">IF(E$8=0,0,ROUND(Q34-(E35-AB35),2))</f>
        <v>16463.560000000001</v>
      </c>
      <c r="R35" s="87">
        <f t="shared" si="87"/>
        <v>0</v>
      </c>
      <c r="S35" s="87">
        <f t="shared" si="87"/>
        <v>0</v>
      </c>
      <c r="T35" s="87">
        <f t="shared" si="87"/>
        <v>0</v>
      </c>
      <c r="U35" s="87">
        <f t="shared" ca="1" si="87"/>
        <v>0</v>
      </c>
      <c r="V35" s="87">
        <f t="shared" ca="1" si="87"/>
        <v>0</v>
      </c>
      <c r="W35" s="87">
        <f t="shared" ca="1" si="87"/>
        <v>0</v>
      </c>
      <c r="X35" s="87">
        <f t="shared" ca="1" si="87"/>
        <v>0</v>
      </c>
      <c r="Y35" s="87">
        <f t="shared" ca="1" si="87"/>
        <v>0</v>
      </c>
      <c r="Z35" s="87">
        <f t="shared" ca="1" si="87"/>
        <v>0</v>
      </c>
      <c r="AA35" s="95"/>
      <c r="AB35" s="87">
        <f t="shared" ref="AB35:AK35" ca="1" si="88">ROUND(Q34*E$9/12,2)</f>
        <v>26.83</v>
      </c>
      <c r="AC35" s="87">
        <f t="shared" si="88"/>
        <v>0</v>
      </c>
      <c r="AD35" s="87">
        <f t="shared" si="88"/>
        <v>0</v>
      </c>
      <c r="AE35" s="87">
        <f t="shared" si="88"/>
        <v>0</v>
      </c>
      <c r="AF35" s="87">
        <f t="shared" ca="1" si="88"/>
        <v>0</v>
      </c>
      <c r="AG35" s="87">
        <f t="shared" ca="1" si="88"/>
        <v>0</v>
      </c>
      <c r="AH35" s="87">
        <f t="shared" ca="1" si="88"/>
        <v>0</v>
      </c>
      <c r="AI35" s="87">
        <f t="shared" ca="1" si="88"/>
        <v>0</v>
      </c>
      <c r="AJ35" s="87">
        <f t="shared" ca="1" si="88"/>
        <v>0</v>
      </c>
      <c r="AK35" s="87">
        <f t="shared" ca="1" si="88"/>
        <v>0</v>
      </c>
      <c r="AL35" s="87">
        <f t="shared" ca="1" si="16"/>
        <v>26.83</v>
      </c>
      <c r="AM35" s="96"/>
      <c r="AN35" s="87">
        <f t="shared" ref="AN35:AW35" ca="1" si="89">IF(Q34&gt;0,IF((Q34+AB35)&lt;E$10,Q34+AB35,E$10),0)</f>
        <v>412.97</v>
      </c>
      <c r="AO35" s="87">
        <f t="shared" si="89"/>
        <v>0</v>
      </c>
      <c r="AP35" s="87">
        <f t="shared" si="89"/>
        <v>0</v>
      </c>
      <c r="AQ35" s="87">
        <f t="shared" si="89"/>
        <v>0</v>
      </c>
      <c r="AR35" s="87">
        <f t="shared" ca="1" si="89"/>
        <v>0</v>
      </c>
      <c r="AS35" s="87">
        <f t="shared" ca="1" si="89"/>
        <v>0</v>
      </c>
      <c r="AT35" s="87">
        <f t="shared" ca="1" si="89"/>
        <v>0</v>
      </c>
      <c r="AU35" s="87">
        <f t="shared" ca="1" si="89"/>
        <v>0</v>
      </c>
      <c r="AV35" s="87">
        <f t="shared" ca="1" si="89"/>
        <v>0</v>
      </c>
      <c r="AW35" s="87">
        <f t="shared" ca="1" si="89"/>
        <v>0</v>
      </c>
      <c r="AX35" s="87">
        <f t="shared" ca="1" si="18"/>
        <v>412.97</v>
      </c>
      <c r="AY35" s="87"/>
      <c r="AZ35" s="166">
        <f t="shared" ca="1" si="19"/>
        <v>95.029999999999973</v>
      </c>
      <c r="BA35" s="87">
        <f t="shared" ref="BA35:BI35" si="90">IF(R34&lt;=0,0,IF($C35&lt;=SUM($AZ35:AZ35),0,IF(AO35+$C35-SUM($AZ35:AZ35)&gt;R34+AC35,R34+AC35-AO35,$C35-SUM($AZ35:AZ35))))</f>
        <v>0</v>
      </c>
      <c r="BB35" s="87">
        <f t="shared" si="90"/>
        <v>0</v>
      </c>
      <c r="BC35" s="87">
        <f t="shared" si="90"/>
        <v>0</v>
      </c>
      <c r="BD35" s="87">
        <f t="shared" ca="1" si="90"/>
        <v>0</v>
      </c>
      <c r="BE35" s="87">
        <f t="shared" ca="1" si="90"/>
        <v>0</v>
      </c>
      <c r="BF35" s="87">
        <f t="shared" ca="1" si="90"/>
        <v>0</v>
      </c>
      <c r="BG35" s="87">
        <f t="shared" ca="1" si="90"/>
        <v>0</v>
      </c>
      <c r="BH35" s="87">
        <f t="shared" ca="1" si="90"/>
        <v>0</v>
      </c>
      <c r="BI35" s="87">
        <f t="shared" ca="1" si="90"/>
        <v>0</v>
      </c>
      <c r="BJ35" s="2"/>
    </row>
    <row r="36" spans="1:62" ht="10.5" customHeight="1">
      <c r="A36" s="85">
        <f t="shared" ca="1" si="10"/>
        <v>16</v>
      </c>
      <c r="B36" s="104">
        <f t="shared" ca="1" si="11"/>
        <v>44805</v>
      </c>
      <c r="C36" s="86">
        <f t="shared" ca="1" si="12"/>
        <v>95.029999999999973</v>
      </c>
      <c r="D36" s="137"/>
      <c r="E36" s="87">
        <f t="shared" ref="E36:N36" ca="1" si="91">AN36+AZ36</f>
        <v>508</v>
      </c>
      <c r="F36" s="87">
        <f t="shared" si="91"/>
        <v>0</v>
      </c>
      <c r="G36" s="87">
        <f t="shared" si="91"/>
        <v>0</v>
      </c>
      <c r="H36" s="87">
        <f t="shared" si="91"/>
        <v>0</v>
      </c>
      <c r="I36" s="87">
        <f t="shared" ca="1" si="91"/>
        <v>0</v>
      </c>
      <c r="J36" s="87">
        <f t="shared" ca="1" si="91"/>
        <v>0</v>
      </c>
      <c r="K36" s="87">
        <f t="shared" ca="1" si="91"/>
        <v>0</v>
      </c>
      <c r="L36" s="87">
        <f t="shared" ca="1" si="91"/>
        <v>0</v>
      </c>
      <c r="M36" s="87">
        <f t="shared" ca="1" si="91"/>
        <v>0</v>
      </c>
      <c r="N36" s="87">
        <f t="shared" ca="1" si="91"/>
        <v>0</v>
      </c>
      <c r="O36" s="88"/>
      <c r="P36" s="87">
        <f t="shared" ca="1" si="8"/>
        <v>15981.63</v>
      </c>
      <c r="Q36" s="87">
        <f t="shared" ref="Q36:Z36" ca="1" si="92">IF(E$8=0,0,ROUND(Q35-(E36-AB36),2))</f>
        <v>15981.63</v>
      </c>
      <c r="R36" s="87">
        <f t="shared" si="92"/>
        <v>0</v>
      </c>
      <c r="S36" s="87">
        <f t="shared" si="92"/>
        <v>0</v>
      </c>
      <c r="T36" s="87">
        <f t="shared" si="92"/>
        <v>0</v>
      </c>
      <c r="U36" s="87">
        <f t="shared" ca="1" si="92"/>
        <v>0</v>
      </c>
      <c r="V36" s="87">
        <f t="shared" ca="1" si="92"/>
        <v>0</v>
      </c>
      <c r="W36" s="87">
        <f t="shared" ca="1" si="92"/>
        <v>0</v>
      </c>
      <c r="X36" s="87">
        <f t="shared" ca="1" si="92"/>
        <v>0</v>
      </c>
      <c r="Y36" s="87">
        <f t="shared" ca="1" si="92"/>
        <v>0</v>
      </c>
      <c r="Z36" s="87">
        <f t="shared" ca="1" si="92"/>
        <v>0</v>
      </c>
      <c r="AA36" s="95"/>
      <c r="AB36" s="87">
        <f t="shared" ref="AB36:AK36" ca="1" si="93">ROUND(Q35*E$9/12,2)</f>
        <v>26.07</v>
      </c>
      <c r="AC36" s="87">
        <f t="shared" si="93"/>
        <v>0</v>
      </c>
      <c r="AD36" s="87">
        <f t="shared" si="93"/>
        <v>0</v>
      </c>
      <c r="AE36" s="87">
        <f t="shared" si="93"/>
        <v>0</v>
      </c>
      <c r="AF36" s="87">
        <f t="shared" ca="1" si="93"/>
        <v>0</v>
      </c>
      <c r="AG36" s="87">
        <f t="shared" ca="1" si="93"/>
        <v>0</v>
      </c>
      <c r="AH36" s="87">
        <f t="shared" ca="1" si="93"/>
        <v>0</v>
      </c>
      <c r="AI36" s="87">
        <f t="shared" ca="1" si="93"/>
        <v>0</v>
      </c>
      <c r="AJ36" s="87">
        <f t="shared" ca="1" si="93"/>
        <v>0</v>
      </c>
      <c r="AK36" s="87">
        <f t="shared" ca="1" si="93"/>
        <v>0</v>
      </c>
      <c r="AL36" s="87">
        <f t="shared" ca="1" si="16"/>
        <v>26.07</v>
      </c>
      <c r="AM36" s="96"/>
      <c r="AN36" s="87">
        <f t="shared" ref="AN36:AW36" ca="1" si="94">IF(Q35&gt;0,IF((Q35+AB36)&lt;E$10,Q35+AB36,E$10),0)</f>
        <v>412.97</v>
      </c>
      <c r="AO36" s="87">
        <f t="shared" si="94"/>
        <v>0</v>
      </c>
      <c r="AP36" s="87">
        <f t="shared" si="94"/>
        <v>0</v>
      </c>
      <c r="AQ36" s="87">
        <f t="shared" si="94"/>
        <v>0</v>
      </c>
      <c r="AR36" s="87">
        <f t="shared" ca="1" si="94"/>
        <v>0</v>
      </c>
      <c r="AS36" s="87">
        <f t="shared" ca="1" si="94"/>
        <v>0</v>
      </c>
      <c r="AT36" s="87">
        <f t="shared" ca="1" si="94"/>
        <v>0</v>
      </c>
      <c r="AU36" s="87">
        <f t="shared" ca="1" si="94"/>
        <v>0</v>
      </c>
      <c r="AV36" s="87">
        <f t="shared" ca="1" si="94"/>
        <v>0</v>
      </c>
      <c r="AW36" s="87">
        <f t="shared" ca="1" si="94"/>
        <v>0</v>
      </c>
      <c r="AX36" s="87">
        <f t="shared" ca="1" si="18"/>
        <v>412.97</v>
      </c>
      <c r="AY36" s="87"/>
      <c r="AZ36" s="166">
        <f t="shared" ca="1" si="19"/>
        <v>95.029999999999973</v>
      </c>
      <c r="BA36" s="87">
        <f t="shared" ref="BA36:BI36" si="95">IF(R35&lt;=0,0,IF($C36&lt;=SUM($AZ36:AZ36),0,IF(AO36+$C36-SUM($AZ36:AZ36)&gt;R35+AC36,R35+AC36-AO36,$C36-SUM($AZ36:AZ36))))</f>
        <v>0</v>
      </c>
      <c r="BB36" s="87">
        <f t="shared" si="95"/>
        <v>0</v>
      </c>
      <c r="BC36" s="87">
        <f t="shared" si="95"/>
        <v>0</v>
      </c>
      <c r="BD36" s="87">
        <f t="shared" ca="1" si="95"/>
        <v>0</v>
      </c>
      <c r="BE36" s="87">
        <f t="shared" ca="1" si="95"/>
        <v>0</v>
      </c>
      <c r="BF36" s="87">
        <f t="shared" ca="1" si="95"/>
        <v>0</v>
      </c>
      <c r="BG36" s="87">
        <f t="shared" ca="1" si="95"/>
        <v>0</v>
      </c>
      <c r="BH36" s="87">
        <f t="shared" ca="1" si="95"/>
        <v>0</v>
      </c>
      <c r="BI36" s="87">
        <f t="shared" ca="1" si="95"/>
        <v>0</v>
      </c>
      <c r="BJ36" s="2"/>
    </row>
    <row r="37" spans="1:62" ht="10.5" customHeight="1">
      <c r="A37" s="85">
        <f t="shared" ca="1" si="10"/>
        <v>17</v>
      </c>
      <c r="B37" s="104">
        <f t="shared" ca="1" si="11"/>
        <v>44835</v>
      </c>
      <c r="C37" s="86">
        <f t="shared" ca="1" si="12"/>
        <v>95.029999999999973</v>
      </c>
      <c r="D37" s="137"/>
      <c r="E37" s="87">
        <f t="shared" ref="E37:N37" ca="1" si="96">AN37+AZ37</f>
        <v>508</v>
      </c>
      <c r="F37" s="87">
        <f t="shared" si="96"/>
        <v>0</v>
      </c>
      <c r="G37" s="87">
        <f t="shared" si="96"/>
        <v>0</v>
      </c>
      <c r="H37" s="87">
        <f t="shared" si="96"/>
        <v>0</v>
      </c>
      <c r="I37" s="87">
        <f t="shared" ca="1" si="96"/>
        <v>0</v>
      </c>
      <c r="J37" s="87">
        <f t="shared" ca="1" si="96"/>
        <v>0</v>
      </c>
      <c r="K37" s="87">
        <f t="shared" ca="1" si="96"/>
        <v>0</v>
      </c>
      <c r="L37" s="87">
        <f t="shared" ca="1" si="96"/>
        <v>0</v>
      </c>
      <c r="M37" s="87">
        <f t="shared" ca="1" si="96"/>
        <v>0</v>
      </c>
      <c r="N37" s="87">
        <f t="shared" ca="1" si="96"/>
        <v>0</v>
      </c>
      <c r="O37" s="88"/>
      <c r="P37" s="87">
        <f t="shared" ca="1" si="8"/>
        <v>15498.93</v>
      </c>
      <c r="Q37" s="87">
        <f t="shared" ref="Q37:Z37" ca="1" si="97">IF(E$8=0,0,ROUND(Q36-(E37-AB37),2))</f>
        <v>15498.93</v>
      </c>
      <c r="R37" s="87">
        <f t="shared" si="97"/>
        <v>0</v>
      </c>
      <c r="S37" s="87">
        <f t="shared" si="97"/>
        <v>0</v>
      </c>
      <c r="T37" s="87">
        <f t="shared" si="97"/>
        <v>0</v>
      </c>
      <c r="U37" s="87">
        <f t="shared" ca="1" si="97"/>
        <v>0</v>
      </c>
      <c r="V37" s="87">
        <f t="shared" ca="1" si="97"/>
        <v>0</v>
      </c>
      <c r="W37" s="87">
        <f t="shared" ca="1" si="97"/>
        <v>0</v>
      </c>
      <c r="X37" s="87">
        <f t="shared" ca="1" si="97"/>
        <v>0</v>
      </c>
      <c r="Y37" s="87">
        <f t="shared" ca="1" si="97"/>
        <v>0</v>
      </c>
      <c r="Z37" s="87">
        <f t="shared" ca="1" si="97"/>
        <v>0</v>
      </c>
      <c r="AA37" s="95"/>
      <c r="AB37" s="87">
        <f t="shared" ref="AB37:AK37" ca="1" si="98">ROUND(Q36*E$9/12,2)</f>
        <v>25.3</v>
      </c>
      <c r="AC37" s="87">
        <f t="shared" si="98"/>
        <v>0</v>
      </c>
      <c r="AD37" s="87">
        <f t="shared" si="98"/>
        <v>0</v>
      </c>
      <c r="AE37" s="87">
        <f t="shared" si="98"/>
        <v>0</v>
      </c>
      <c r="AF37" s="87">
        <f t="shared" ca="1" si="98"/>
        <v>0</v>
      </c>
      <c r="AG37" s="87">
        <f t="shared" ca="1" si="98"/>
        <v>0</v>
      </c>
      <c r="AH37" s="87">
        <f t="shared" ca="1" si="98"/>
        <v>0</v>
      </c>
      <c r="AI37" s="87">
        <f t="shared" ca="1" si="98"/>
        <v>0</v>
      </c>
      <c r="AJ37" s="87">
        <f t="shared" ca="1" si="98"/>
        <v>0</v>
      </c>
      <c r="AK37" s="87">
        <f t="shared" ca="1" si="98"/>
        <v>0</v>
      </c>
      <c r="AL37" s="87">
        <f t="shared" ca="1" si="16"/>
        <v>25.3</v>
      </c>
      <c r="AM37" s="96"/>
      <c r="AN37" s="87">
        <f t="shared" ref="AN37:AW37" ca="1" si="99">IF(Q36&gt;0,IF((Q36+AB37)&lt;E$10,Q36+AB37,E$10),0)</f>
        <v>412.97</v>
      </c>
      <c r="AO37" s="87">
        <f t="shared" si="99"/>
        <v>0</v>
      </c>
      <c r="AP37" s="87">
        <f t="shared" si="99"/>
        <v>0</v>
      </c>
      <c r="AQ37" s="87">
        <f t="shared" si="99"/>
        <v>0</v>
      </c>
      <c r="AR37" s="87">
        <f t="shared" ca="1" si="99"/>
        <v>0</v>
      </c>
      <c r="AS37" s="87">
        <f t="shared" ca="1" si="99"/>
        <v>0</v>
      </c>
      <c r="AT37" s="87">
        <f t="shared" ca="1" si="99"/>
        <v>0</v>
      </c>
      <c r="AU37" s="87">
        <f t="shared" ca="1" si="99"/>
        <v>0</v>
      </c>
      <c r="AV37" s="87">
        <f t="shared" ca="1" si="99"/>
        <v>0</v>
      </c>
      <c r="AW37" s="87">
        <f t="shared" ca="1" si="99"/>
        <v>0</v>
      </c>
      <c r="AX37" s="87">
        <f t="shared" ca="1" si="18"/>
        <v>412.97</v>
      </c>
      <c r="AY37" s="87"/>
      <c r="AZ37" s="166">
        <f t="shared" ca="1" si="19"/>
        <v>95.029999999999973</v>
      </c>
      <c r="BA37" s="87">
        <f t="shared" ref="BA37:BI37" si="100">IF(R36&lt;=0,0,IF($C37&lt;=SUM($AZ37:AZ37),0,IF(AO37+$C37-SUM($AZ37:AZ37)&gt;R36+AC37,R36+AC37-AO37,$C37-SUM($AZ37:AZ37))))</f>
        <v>0</v>
      </c>
      <c r="BB37" s="87">
        <f t="shared" si="100"/>
        <v>0</v>
      </c>
      <c r="BC37" s="87">
        <f t="shared" si="100"/>
        <v>0</v>
      </c>
      <c r="BD37" s="87">
        <f t="shared" ca="1" si="100"/>
        <v>0</v>
      </c>
      <c r="BE37" s="87">
        <f t="shared" ca="1" si="100"/>
        <v>0</v>
      </c>
      <c r="BF37" s="87">
        <f t="shared" ca="1" si="100"/>
        <v>0</v>
      </c>
      <c r="BG37" s="87">
        <f t="shared" ca="1" si="100"/>
        <v>0</v>
      </c>
      <c r="BH37" s="87">
        <f t="shared" ca="1" si="100"/>
        <v>0</v>
      </c>
      <c r="BI37" s="87">
        <f t="shared" ca="1" si="100"/>
        <v>0</v>
      </c>
      <c r="BJ37" s="2"/>
    </row>
    <row r="38" spans="1:62" ht="10.5" customHeight="1">
      <c r="A38" s="85">
        <f t="shared" ca="1" si="10"/>
        <v>18</v>
      </c>
      <c r="B38" s="104">
        <f t="shared" ca="1" si="11"/>
        <v>44866</v>
      </c>
      <c r="C38" s="86">
        <f t="shared" ca="1" si="12"/>
        <v>95.029999999999973</v>
      </c>
      <c r="D38" s="137"/>
      <c r="E38" s="87">
        <f t="shared" ref="E38:N38" ca="1" si="101">AN38+AZ38</f>
        <v>508</v>
      </c>
      <c r="F38" s="87">
        <f t="shared" si="101"/>
        <v>0</v>
      </c>
      <c r="G38" s="87">
        <f t="shared" si="101"/>
        <v>0</v>
      </c>
      <c r="H38" s="87">
        <f t="shared" si="101"/>
        <v>0</v>
      </c>
      <c r="I38" s="87">
        <f t="shared" ca="1" si="101"/>
        <v>0</v>
      </c>
      <c r="J38" s="87">
        <f t="shared" ca="1" si="101"/>
        <v>0</v>
      </c>
      <c r="K38" s="87">
        <f t="shared" ca="1" si="101"/>
        <v>0</v>
      </c>
      <c r="L38" s="87">
        <f t="shared" ca="1" si="101"/>
        <v>0</v>
      </c>
      <c r="M38" s="87">
        <f t="shared" ca="1" si="101"/>
        <v>0</v>
      </c>
      <c r="N38" s="87">
        <f t="shared" ca="1" si="101"/>
        <v>0</v>
      </c>
      <c r="O38" s="88"/>
      <c r="P38" s="87">
        <f t="shared" ca="1" si="8"/>
        <v>15015.47</v>
      </c>
      <c r="Q38" s="87">
        <f t="shared" ref="Q38:Z38" ca="1" si="102">IF(E$8=0,0,ROUND(Q37-(E38-AB38),2))</f>
        <v>15015.47</v>
      </c>
      <c r="R38" s="87">
        <f t="shared" si="102"/>
        <v>0</v>
      </c>
      <c r="S38" s="87">
        <f t="shared" si="102"/>
        <v>0</v>
      </c>
      <c r="T38" s="87">
        <f t="shared" si="102"/>
        <v>0</v>
      </c>
      <c r="U38" s="87">
        <f t="shared" ca="1" si="102"/>
        <v>0</v>
      </c>
      <c r="V38" s="87">
        <f t="shared" ca="1" si="102"/>
        <v>0</v>
      </c>
      <c r="W38" s="87">
        <f t="shared" ca="1" si="102"/>
        <v>0</v>
      </c>
      <c r="X38" s="87">
        <f t="shared" ca="1" si="102"/>
        <v>0</v>
      </c>
      <c r="Y38" s="87">
        <f t="shared" ca="1" si="102"/>
        <v>0</v>
      </c>
      <c r="Z38" s="87">
        <f t="shared" ca="1" si="102"/>
        <v>0</v>
      </c>
      <c r="AA38" s="95"/>
      <c r="AB38" s="87">
        <f t="shared" ref="AB38:AK38" ca="1" si="103">ROUND(Q37*E$9/12,2)</f>
        <v>24.54</v>
      </c>
      <c r="AC38" s="87">
        <f t="shared" si="103"/>
        <v>0</v>
      </c>
      <c r="AD38" s="87">
        <f t="shared" si="103"/>
        <v>0</v>
      </c>
      <c r="AE38" s="87">
        <f t="shared" si="103"/>
        <v>0</v>
      </c>
      <c r="AF38" s="87">
        <f t="shared" ca="1" si="103"/>
        <v>0</v>
      </c>
      <c r="AG38" s="87">
        <f t="shared" ca="1" si="103"/>
        <v>0</v>
      </c>
      <c r="AH38" s="87">
        <f t="shared" ca="1" si="103"/>
        <v>0</v>
      </c>
      <c r="AI38" s="87">
        <f t="shared" ca="1" si="103"/>
        <v>0</v>
      </c>
      <c r="AJ38" s="87">
        <f t="shared" ca="1" si="103"/>
        <v>0</v>
      </c>
      <c r="AK38" s="87">
        <f t="shared" ca="1" si="103"/>
        <v>0</v>
      </c>
      <c r="AL38" s="87">
        <f t="shared" ca="1" si="16"/>
        <v>24.54</v>
      </c>
      <c r="AM38" s="96"/>
      <c r="AN38" s="87">
        <f t="shared" ref="AN38:AW38" ca="1" si="104">IF(Q37&gt;0,IF((Q37+AB38)&lt;E$10,Q37+AB38,E$10),0)</f>
        <v>412.97</v>
      </c>
      <c r="AO38" s="87">
        <f t="shared" si="104"/>
        <v>0</v>
      </c>
      <c r="AP38" s="87">
        <f t="shared" si="104"/>
        <v>0</v>
      </c>
      <c r="AQ38" s="87">
        <f t="shared" si="104"/>
        <v>0</v>
      </c>
      <c r="AR38" s="87">
        <f t="shared" ca="1" si="104"/>
        <v>0</v>
      </c>
      <c r="AS38" s="87">
        <f t="shared" ca="1" si="104"/>
        <v>0</v>
      </c>
      <c r="AT38" s="87">
        <f t="shared" ca="1" si="104"/>
        <v>0</v>
      </c>
      <c r="AU38" s="87">
        <f t="shared" ca="1" si="104"/>
        <v>0</v>
      </c>
      <c r="AV38" s="87">
        <f t="shared" ca="1" si="104"/>
        <v>0</v>
      </c>
      <c r="AW38" s="87">
        <f t="shared" ca="1" si="104"/>
        <v>0</v>
      </c>
      <c r="AX38" s="87">
        <f t="shared" ca="1" si="18"/>
        <v>412.97</v>
      </c>
      <c r="AY38" s="87"/>
      <c r="AZ38" s="166">
        <f t="shared" ca="1" si="19"/>
        <v>95.029999999999973</v>
      </c>
      <c r="BA38" s="87">
        <f t="shared" ref="BA38:BI38" si="105">IF(R37&lt;=0,0,IF($C38&lt;=SUM($AZ38:AZ38),0,IF(AO38+$C38-SUM($AZ38:AZ38)&gt;R37+AC38,R37+AC38-AO38,$C38-SUM($AZ38:AZ38))))</f>
        <v>0</v>
      </c>
      <c r="BB38" s="87">
        <f t="shared" si="105"/>
        <v>0</v>
      </c>
      <c r="BC38" s="87">
        <f t="shared" si="105"/>
        <v>0</v>
      </c>
      <c r="BD38" s="87">
        <f t="shared" ca="1" si="105"/>
        <v>0</v>
      </c>
      <c r="BE38" s="87">
        <f t="shared" ca="1" si="105"/>
        <v>0</v>
      </c>
      <c r="BF38" s="87">
        <f t="shared" ca="1" si="105"/>
        <v>0</v>
      </c>
      <c r="BG38" s="87">
        <f t="shared" ca="1" si="105"/>
        <v>0</v>
      </c>
      <c r="BH38" s="87">
        <f t="shared" ca="1" si="105"/>
        <v>0</v>
      </c>
      <c r="BI38" s="87">
        <f t="shared" ca="1" si="105"/>
        <v>0</v>
      </c>
      <c r="BJ38" s="2"/>
    </row>
    <row r="39" spans="1:62" ht="10.5" customHeight="1">
      <c r="A39" s="85">
        <f t="shared" ca="1" si="10"/>
        <v>19</v>
      </c>
      <c r="B39" s="104">
        <f t="shared" ca="1" si="11"/>
        <v>44896</v>
      </c>
      <c r="C39" s="86">
        <f t="shared" ca="1" si="12"/>
        <v>95.029999999999973</v>
      </c>
      <c r="D39" s="137"/>
      <c r="E39" s="87">
        <f t="shared" ref="E39:N39" ca="1" si="106">AN39+AZ39</f>
        <v>508</v>
      </c>
      <c r="F39" s="87">
        <f t="shared" si="106"/>
        <v>0</v>
      </c>
      <c r="G39" s="87">
        <f t="shared" si="106"/>
        <v>0</v>
      </c>
      <c r="H39" s="87">
        <f t="shared" si="106"/>
        <v>0</v>
      </c>
      <c r="I39" s="87">
        <f t="shared" ca="1" si="106"/>
        <v>0</v>
      </c>
      <c r="J39" s="87">
        <f t="shared" ca="1" si="106"/>
        <v>0</v>
      </c>
      <c r="K39" s="87">
        <f t="shared" ca="1" si="106"/>
        <v>0</v>
      </c>
      <c r="L39" s="87">
        <f t="shared" ca="1" si="106"/>
        <v>0</v>
      </c>
      <c r="M39" s="87">
        <f t="shared" ca="1" si="106"/>
        <v>0</v>
      </c>
      <c r="N39" s="87">
        <f t="shared" ca="1" si="106"/>
        <v>0</v>
      </c>
      <c r="O39" s="88"/>
      <c r="P39" s="87">
        <f t="shared" ca="1" si="8"/>
        <v>14531.24</v>
      </c>
      <c r="Q39" s="87">
        <f t="shared" ref="Q39:Z39" ca="1" si="107">IF(E$8=0,0,ROUND(Q38-(E39-AB39),2))</f>
        <v>14531.24</v>
      </c>
      <c r="R39" s="87">
        <f t="shared" si="107"/>
        <v>0</v>
      </c>
      <c r="S39" s="87">
        <f t="shared" si="107"/>
        <v>0</v>
      </c>
      <c r="T39" s="87">
        <f t="shared" si="107"/>
        <v>0</v>
      </c>
      <c r="U39" s="87">
        <f t="shared" ca="1" si="107"/>
        <v>0</v>
      </c>
      <c r="V39" s="87">
        <f t="shared" ca="1" si="107"/>
        <v>0</v>
      </c>
      <c r="W39" s="87">
        <f t="shared" ca="1" si="107"/>
        <v>0</v>
      </c>
      <c r="X39" s="87">
        <f t="shared" ca="1" si="107"/>
        <v>0</v>
      </c>
      <c r="Y39" s="87">
        <f t="shared" ca="1" si="107"/>
        <v>0</v>
      </c>
      <c r="Z39" s="87">
        <f t="shared" ca="1" si="107"/>
        <v>0</v>
      </c>
      <c r="AA39" s="95"/>
      <c r="AB39" s="87">
        <f t="shared" ref="AB39:AK39" ca="1" si="108">ROUND(Q38*E$9/12,2)</f>
        <v>23.77</v>
      </c>
      <c r="AC39" s="87">
        <f t="shared" si="108"/>
        <v>0</v>
      </c>
      <c r="AD39" s="87">
        <f t="shared" si="108"/>
        <v>0</v>
      </c>
      <c r="AE39" s="87">
        <f t="shared" si="108"/>
        <v>0</v>
      </c>
      <c r="AF39" s="87">
        <f t="shared" ca="1" si="108"/>
        <v>0</v>
      </c>
      <c r="AG39" s="87">
        <f t="shared" ca="1" si="108"/>
        <v>0</v>
      </c>
      <c r="AH39" s="87">
        <f t="shared" ca="1" si="108"/>
        <v>0</v>
      </c>
      <c r="AI39" s="87">
        <f t="shared" ca="1" si="108"/>
        <v>0</v>
      </c>
      <c r="AJ39" s="87">
        <f t="shared" ca="1" si="108"/>
        <v>0</v>
      </c>
      <c r="AK39" s="87">
        <f t="shared" ca="1" si="108"/>
        <v>0</v>
      </c>
      <c r="AL39" s="87">
        <f t="shared" ca="1" si="16"/>
        <v>23.77</v>
      </c>
      <c r="AM39" s="96"/>
      <c r="AN39" s="87">
        <f t="shared" ref="AN39:AW39" ca="1" si="109">IF(Q38&gt;0,IF((Q38+AB39)&lt;E$10,Q38+AB39,E$10),0)</f>
        <v>412.97</v>
      </c>
      <c r="AO39" s="87">
        <f t="shared" si="109"/>
        <v>0</v>
      </c>
      <c r="AP39" s="87">
        <f t="shared" si="109"/>
        <v>0</v>
      </c>
      <c r="AQ39" s="87">
        <f t="shared" si="109"/>
        <v>0</v>
      </c>
      <c r="AR39" s="87">
        <f t="shared" ca="1" si="109"/>
        <v>0</v>
      </c>
      <c r="AS39" s="87">
        <f t="shared" ca="1" si="109"/>
        <v>0</v>
      </c>
      <c r="AT39" s="87">
        <f t="shared" ca="1" si="109"/>
        <v>0</v>
      </c>
      <c r="AU39" s="87">
        <f t="shared" ca="1" si="109"/>
        <v>0</v>
      </c>
      <c r="AV39" s="87">
        <f t="shared" ca="1" si="109"/>
        <v>0</v>
      </c>
      <c r="AW39" s="87">
        <f t="shared" ca="1" si="109"/>
        <v>0</v>
      </c>
      <c r="AX39" s="87">
        <f t="shared" ca="1" si="18"/>
        <v>412.97</v>
      </c>
      <c r="AY39" s="87"/>
      <c r="AZ39" s="166">
        <f t="shared" ca="1" si="19"/>
        <v>95.029999999999973</v>
      </c>
      <c r="BA39" s="87">
        <f t="shared" ref="BA39:BI39" si="110">IF(R38&lt;=0,0,IF($C39&lt;=SUM($AZ39:AZ39),0,IF(AO39+$C39-SUM($AZ39:AZ39)&gt;R38+AC39,R38+AC39-AO39,$C39-SUM($AZ39:AZ39))))</f>
        <v>0</v>
      </c>
      <c r="BB39" s="87">
        <f t="shared" si="110"/>
        <v>0</v>
      </c>
      <c r="BC39" s="87">
        <f t="shared" si="110"/>
        <v>0</v>
      </c>
      <c r="BD39" s="87">
        <f t="shared" ca="1" si="110"/>
        <v>0</v>
      </c>
      <c r="BE39" s="87">
        <f t="shared" ca="1" si="110"/>
        <v>0</v>
      </c>
      <c r="BF39" s="87">
        <f t="shared" ca="1" si="110"/>
        <v>0</v>
      </c>
      <c r="BG39" s="87">
        <f t="shared" ca="1" si="110"/>
        <v>0</v>
      </c>
      <c r="BH39" s="87">
        <f t="shared" ca="1" si="110"/>
        <v>0</v>
      </c>
      <c r="BI39" s="87">
        <f t="shared" ca="1" si="110"/>
        <v>0</v>
      </c>
      <c r="BJ39" s="2"/>
    </row>
    <row r="40" spans="1:62" ht="10.5" customHeight="1">
      <c r="A40" s="85">
        <f t="shared" ca="1" si="10"/>
        <v>20</v>
      </c>
      <c r="B40" s="104">
        <f t="shared" ca="1" si="11"/>
        <v>44927</v>
      </c>
      <c r="C40" s="86">
        <f t="shared" ca="1" si="12"/>
        <v>95.029999999999973</v>
      </c>
      <c r="D40" s="137"/>
      <c r="E40" s="87">
        <f t="shared" ref="E40:N40" ca="1" si="111">AN40+AZ40</f>
        <v>508</v>
      </c>
      <c r="F40" s="87">
        <f t="shared" si="111"/>
        <v>0</v>
      </c>
      <c r="G40" s="87">
        <f t="shared" si="111"/>
        <v>0</v>
      </c>
      <c r="H40" s="87">
        <f t="shared" si="111"/>
        <v>0</v>
      </c>
      <c r="I40" s="87">
        <f t="shared" ca="1" si="111"/>
        <v>0</v>
      </c>
      <c r="J40" s="87">
        <f t="shared" ca="1" si="111"/>
        <v>0</v>
      </c>
      <c r="K40" s="87">
        <f t="shared" ca="1" si="111"/>
        <v>0</v>
      </c>
      <c r="L40" s="87">
        <f t="shared" ca="1" si="111"/>
        <v>0</v>
      </c>
      <c r="M40" s="87">
        <f t="shared" ca="1" si="111"/>
        <v>0</v>
      </c>
      <c r="N40" s="87">
        <f t="shared" ca="1" si="111"/>
        <v>0</v>
      </c>
      <c r="O40" s="88"/>
      <c r="P40" s="87">
        <f t="shared" ca="1" si="8"/>
        <v>14046.25</v>
      </c>
      <c r="Q40" s="87">
        <f t="shared" ref="Q40:Z40" ca="1" si="112">IF(E$8=0,0,ROUND(Q39-(E40-AB40),2))</f>
        <v>14046.25</v>
      </c>
      <c r="R40" s="87">
        <f t="shared" si="112"/>
        <v>0</v>
      </c>
      <c r="S40" s="87">
        <f t="shared" si="112"/>
        <v>0</v>
      </c>
      <c r="T40" s="87">
        <f t="shared" si="112"/>
        <v>0</v>
      </c>
      <c r="U40" s="87">
        <f t="shared" ca="1" si="112"/>
        <v>0</v>
      </c>
      <c r="V40" s="87">
        <f t="shared" ca="1" si="112"/>
        <v>0</v>
      </c>
      <c r="W40" s="87">
        <f t="shared" ca="1" si="112"/>
        <v>0</v>
      </c>
      <c r="X40" s="87">
        <f t="shared" ca="1" si="112"/>
        <v>0</v>
      </c>
      <c r="Y40" s="87">
        <f t="shared" ca="1" si="112"/>
        <v>0</v>
      </c>
      <c r="Z40" s="87">
        <f t="shared" ca="1" si="112"/>
        <v>0</v>
      </c>
      <c r="AA40" s="95"/>
      <c r="AB40" s="87">
        <f t="shared" ref="AB40:AK40" ca="1" si="113">ROUND(Q39*E$9/12,2)</f>
        <v>23.01</v>
      </c>
      <c r="AC40" s="87">
        <f t="shared" si="113"/>
        <v>0</v>
      </c>
      <c r="AD40" s="87">
        <f t="shared" si="113"/>
        <v>0</v>
      </c>
      <c r="AE40" s="87">
        <f t="shared" si="113"/>
        <v>0</v>
      </c>
      <c r="AF40" s="87">
        <f t="shared" ca="1" si="113"/>
        <v>0</v>
      </c>
      <c r="AG40" s="87">
        <f t="shared" ca="1" si="113"/>
        <v>0</v>
      </c>
      <c r="AH40" s="87">
        <f t="shared" ca="1" si="113"/>
        <v>0</v>
      </c>
      <c r="AI40" s="87">
        <f t="shared" ca="1" si="113"/>
        <v>0</v>
      </c>
      <c r="AJ40" s="87">
        <f t="shared" ca="1" si="113"/>
        <v>0</v>
      </c>
      <c r="AK40" s="87">
        <f t="shared" ca="1" si="113"/>
        <v>0</v>
      </c>
      <c r="AL40" s="87">
        <f t="shared" ca="1" si="16"/>
        <v>23.01</v>
      </c>
      <c r="AM40" s="96"/>
      <c r="AN40" s="87">
        <f t="shared" ref="AN40:AW40" ca="1" si="114">IF(Q39&gt;0,IF((Q39+AB40)&lt;E$10,Q39+AB40,E$10),0)</f>
        <v>412.97</v>
      </c>
      <c r="AO40" s="87">
        <f t="shared" si="114"/>
        <v>0</v>
      </c>
      <c r="AP40" s="87">
        <f t="shared" si="114"/>
        <v>0</v>
      </c>
      <c r="AQ40" s="87">
        <f t="shared" si="114"/>
        <v>0</v>
      </c>
      <c r="AR40" s="87">
        <f t="shared" ca="1" si="114"/>
        <v>0</v>
      </c>
      <c r="AS40" s="87">
        <f t="shared" ca="1" si="114"/>
        <v>0</v>
      </c>
      <c r="AT40" s="87">
        <f t="shared" ca="1" si="114"/>
        <v>0</v>
      </c>
      <c r="AU40" s="87">
        <f t="shared" ca="1" si="114"/>
        <v>0</v>
      </c>
      <c r="AV40" s="87">
        <f t="shared" ca="1" si="114"/>
        <v>0</v>
      </c>
      <c r="AW40" s="87">
        <f t="shared" ca="1" si="114"/>
        <v>0</v>
      </c>
      <c r="AX40" s="87">
        <f t="shared" ca="1" si="18"/>
        <v>412.97</v>
      </c>
      <c r="AY40" s="87"/>
      <c r="AZ40" s="166">
        <f t="shared" ca="1" si="19"/>
        <v>95.029999999999973</v>
      </c>
      <c r="BA40" s="87">
        <f t="shared" ref="BA40:BI40" si="115">IF(R39&lt;=0,0,IF($C40&lt;=SUM($AZ40:AZ40),0,IF(AO40+$C40-SUM($AZ40:AZ40)&gt;R39+AC40,R39+AC40-AO40,$C40-SUM($AZ40:AZ40))))</f>
        <v>0</v>
      </c>
      <c r="BB40" s="87">
        <f t="shared" si="115"/>
        <v>0</v>
      </c>
      <c r="BC40" s="87">
        <f t="shared" si="115"/>
        <v>0</v>
      </c>
      <c r="BD40" s="87">
        <f t="shared" ca="1" si="115"/>
        <v>0</v>
      </c>
      <c r="BE40" s="87">
        <f t="shared" ca="1" si="115"/>
        <v>0</v>
      </c>
      <c r="BF40" s="87">
        <f t="shared" ca="1" si="115"/>
        <v>0</v>
      </c>
      <c r="BG40" s="87">
        <f t="shared" ca="1" si="115"/>
        <v>0</v>
      </c>
      <c r="BH40" s="87">
        <f t="shared" ca="1" si="115"/>
        <v>0</v>
      </c>
      <c r="BI40" s="87">
        <f t="shared" ca="1" si="115"/>
        <v>0</v>
      </c>
      <c r="BJ40" s="2"/>
    </row>
    <row r="41" spans="1:62" ht="10.5" customHeight="1">
      <c r="A41" s="85">
        <f t="shared" ca="1" si="10"/>
        <v>21</v>
      </c>
      <c r="B41" s="104">
        <f t="shared" ca="1" si="11"/>
        <v>44958</v>
      </c>
      <c r="C41" s="86">
        <f t="shared" ca="1" si="12"/>
        <v>95.029999999999973</v>
      </c>
      <c r="D41" s="137"/>
      <c r="E41" s="87">
        <f t="shared" ref="E41:N41" ca="1" si="116">AN41+AZ41</f>
        <v>508</v>
      </c>
      <c r="F41" s="87">
        <f t="shared" si="116"/>
        <v>0</v>
      </c>
      <c r="G41" s="87">
        <f t="shared" si="116"/>
        <v>0</v>
      </c>
      <c r="H41" s="87">
        <f t="shared" si="116"/>
        <v>0</v>
      </c>
      <c r="I41" s="87">
        <f t="shared" ca="1" si="116"/>
        <v>0</v>
      </c>
      <c r="J41" s="87">
        <f t="shared" ca="1" si="116"/>
        <v>0</v>
      </c>
      <c r="K41" s="87">
        <f t="shared" ca="1" si="116"/>
        <v>0</v>
      </c>
      <c r="L41" s="87">
        <f t="shared" ca="1" si="116"/>
        <v>0</v>
      </c>
      <c r="M41" s="87">
        <f t="shared" ca="1" si="116"/>
        <v>0</v>
      </c>
      <c r="N41" s="87">
        <f t="shared" ca="1" si="116"/>
        <v>0</v>
      </c>
      <c r="O41" s="88"/>
      <c r="P41" s="87">
        <f t="shared" ca="1" si="8"/>
        <v>13560.49</v>
      </c>
      <c r="Q41" s="87">
        <f t="shared" ref="Q41:Z41" ca="1" si="117">IF(E$8=0,0,ROUND(Q40-(E41-AB41),2))</f>
        <v>13560.49</v>
      </c>
      <c r="R41" s="87">
        <f t="shared" si="117"/>
        <v>0</v>
      </c>
      <c r="S41" s="87">
        <f t="shared" si="117"/>
        <v>0</v>
      </c>
      <c r="T41" s="87">
        <f t="shared" si="117"/>
        <v>0</v>
      </c>
      <c r="U41" s="87">
        <f t="shared" ca="1" si="117"/>
        <v>0</v>
      </c>
      <c r="V41" s="87">
        <f t="shared" ca="1" si="117"/>
        <v>0</v>
      </c>
      <c r="W41" s="87">
        <f t="shared" ca="1" si="117"/>
        <v>0</v>
      </c>
      <c r="X41" s="87">
        <f t="shared" ca="1" si="117"/>
        <v>0</v>
      </c>
      <c r="Y41" s="87">
        <f t="shared" ca="1" si="117"/>
        <v>0</v>
      </c>
      <c r="Z41" s="87">
        <f t="shared" ca="1" si="117"/>
        <v>0</v>
      </c>
      <c r="AA41" s="95"/>
      <c r="AB41" s="87">
        <f t="shared" ref="AB41:AK41" ca="1" si="118">ROUND(Q40*E$9/12,2)</f>
        <v>22.24</v>
      </c>
      <c r="AC41" s="87">
        <f t="shared" si="118"/>
        <v>0</v>
      </c>
      <c r="AD41" s="87">
        <f t="shared" si="118"/>
        <v>0</v>
      </c>
      <c r="AE41" s="87">
        <f t="shared" si="118"/>
        <v>0</v>
      </c>
      <c r="AF41" s="87">
        <f t="shared" ca="1" si="118"/>
        <v>0</v>
      </c>
      <c r="AG41" s="87">
        <f t="shared" ca="1" si="118"/>
        <v>0</v>
      </c>
      <c r="AH41" s="87">
        <f t="shared" ca="1" si="118"/>
        <v>0</v>
      </c>
      <c r="AI41" s="87">
        <f t="shared" ca="1" si="118"/>
        <v>0</v>
      </c>
      <c r="AJ41" s="87">
        <f t="shared" ca="1" si="118"/>
        <v>0</v>
      </c>
      <c r="AK41" s="87">
        <f t="shared" ca="1" si="118"/>
        <v>0</v>
      </c>
      <c r="AL41" s="87">
        <f t="shared" ca="1" si="16"/>
        <v>22.24</v>
      </c>
      <c r="AM41" s="96"/>
      <c r="AN41" s="87">
        <f t="shared" ref="AN41:AW41" ca="1" si="119">IF(Q40&gt;0,IF((Q40+AB41)&lt;E$10,Q40+AB41,E$10),0)</f>
        <v>412.97</v>
      </c>
      <c r="AO41" s="87">
        <f t="shared" si="119"/>
        <v>0</v>
      </c>
      <c r="AP41" s="87">
        <f t="shared" si="119"/>
        <v>0</v>
      </c>
      <c r="AQ41" s="87">
        <f t="shared" si="119"/>
        <v>0</v>
      </c>
      <c r="AR41" s="87">
        <f t="shared" ca="1" si="119"/>
        <v>0</v>
      </c>
      <c r="AS41" s="87">
        <f t="shared" ca="1" si="119"/>
        <v>0</v>
      </c>
      <c r="AT41" s="87">
        <f t="shared" ca="1" si="119"/>
        <v>0</v>
      </c>
      <c r="AU41" s="87">
        <f t="shared" ca="1" si="119"/>
        <v>0</v>
      </c>
      <c r="AV41" s="87">
        <f t="shared" ca="1" si="119"/>
        <v>0</v>
      </c>
      <c r="AW41" s="87">
        <f t="shared" ca="1" si="119"/>
        <v>0</v>
      </c>
      <c r="AX41" s="87">
        <f t="shared" ca="1" si="18"/>
        <v>412.97</v>
      </c>
      <c r="AY41" s="87"/>
      <c r="AZ41" s="166">
        <f t="shared" ca="1" si="19"/>
        <v>95.029999999999973</v>
      </c>
      <c r="BA41" s="87">
        <f t="shared" ref="BA41:BI41" si="120">IF(R40&lt;=0,0,IF($C41&lt;=SUM($AZ41:AZ41),0,IF(AO41+$C41-SUM($AZ41:AZ41)&gt;R40+AC41,R40+AC41-AO41,$C41-SUM($AZ41:AZ41))))</f>
        <v>0</v>
      </c>
      <c r="BB41" s="87">
        <f t="shared" si="120"/>
        <v>0</v>
      </c>
      <c r="BC41" s="87">
        <f t="shared" si="120"/>
        <v>0</v>
      </c>
      <c r="BD41" s="87">
        <f t="shared" ca="1" si="120"/>
        <v>0</v>
      </c>
      <c r="BE41" s="87">
        <f t="shared" ca="1" si="120"/>
        <v>0</v>
      </c>
      <c r="BF41" s="87">
        <f t="shared" ca="1" si="120"/>
        <v>0</v>
      </c>
      <c r="BG41" s="87">
        <f t="shared" ca="1" si="120"/>
        <v>0</v>
      </c>
      <c r="BH41" s="87">
        <f t="shared" ca="1" si="120"/>
        <v>0</v>
      </c>
      <c r="BI41" s="87">
        <f t="shared" ca="1" si="120"/>
        <v>0</v>
      </c>
      <c r="BJ41" s="2"/>
    </row>
    <row r="42" spans="1:62" ht="10.5" customHeight="1">
      <c r="A42" s="85">
        <f t="shared" ca="1" si="10"/>
        <v>22</v>
      </c>
      <c r="B42" s="104">
        <f t="shared" ca="1" si="11"/>
        <v>44986</v>
      </c>
      <c r="C42" s="86">
        <f t="shared" ca="1" si="12"/>
        <v>95.029999999999973</v>
      </c>
      <c r="D42" s="137"/>
      <c r="E42" s="87">
        <f t="shared" ref="E42:N42" ca="1" si="121">AN42+AZ42</f>
        <v>508</v>
      </c>
      <c r="F42" s="87">
        <f t="shared" si="121"/>
        <v>0</v>
      </c>
      <c r="G42" s="87">
        <f t="shared" si="121"/>
        <v>0</v>
      </c>
      <c r="H42" s="87">
        <f t="shared" si="121"/>
        <v>0</v>
      </c>
      <c r="I42" s="87">
        <f t="shared" ca="1" si="121"/>
        <v>0</v>
      </c>
      <c r="J42" s="87">
        <f t="shared" ca="1" si="121"/>
        <v>0</v>
      </c>
      <c r="K42" s="87">
        <f t="shared" ca="1" si="121"/>
        <v>0</v>
      </c>
      <c r="L42" s="87">
        <f t="shared" ca="1" si="121"/>
        <v>0</v>
      </c>
      <c r="M42" s="87">
        <f t="shared" ca="1" si="121"/>
        <v>0</v>
      </c>
      <c r="N42" s="87">
        <f t="shared" ca="1" si="121"/>
        <v>0</v>
      </c>
      <c r="O42" s="88"/>
      <c r="P42" s="87">
        <f t="shared" ca="1" si="8"/>
        <v>13073.96</v>
      </c>
      <c r="Q42" s="87">
        <f t="shared" ref="Q42:Z42" ca="1" si="122">IF(E$8=0,0,ROUND(Q41-(E42-AB42),2))</f>
        <v>13073.96</v>
      </c>
      <c r="R42" s="87">
        <f t="shared" si="122"/>
        <v>0</v>
      </c>
      <c r="S42" s="87">
        <f t="shared" si="122"/>
        <v>0</v>
      </c>
      <c r="T42" s="87">
        <f t="shared" si="122"/>
        <v>0</v>
      </c>
      <c r="U42" s="87">
        <f t="shared" ca="1" si="122"/>
        <v>0</v>
      </c>
      <c r="V42" s="87">
        <f t="shared" ca="1" si="122"/>
        <v>0</v>
      </c>
      <c r="W42" s="87">
        <f t="shared" ca="1" si="122"/>
        <v>0</v>
      </c>
      <c r="X42" s="87">
        <f t="shared" ca="1" si="122"/>
        <v>0</v>
      </c>
      <c r="Y42" s="87">
        <f t="shared" ca="1" si="122"/>
        <v>0</v>
      </c>
      <c r="Z42" s="87">
        <f t="shared" ca="1" si="122"/>
        <v>0</v>
      </c>
      <c r="AA42" s="95"/>
      <c r="AB42" s="87">
        <f t="shared" ref="AB42:AK42" ca="1" si="123">ROUND(Q41*E$9/12,2)</f>
        <v>21.47</v>
      </c>
      <c r="AC42" s="87">
        <f t="shared" si="123"/>
        <v>0</v>
      </c>
      <c r="AD42" s="87">
        <f t="shared" si="123"/>
        <v>0</v>
      </c>
      <c r="AE42" s="87">
        <f t="shared" si="123"/>
        <v>0</v>
      </c>
      <c r="AF42" s="87">
        <f t="shared" ca="1" si="123"/>
        <v>0</v>
      </c>
      <c r="AG42" s="87">
        <f t="shared" ca="1" si="123"/>
        <v>0</v>
      </c>
      <c r="AH42" s="87">
        <f t="shared" ca="1" si="123"/>
        <v>0</v>
      </c>
      <c r="AI42" s="87">
        <f t="shared" ca="1" si="123"/>
        <v>0</v>
      </c>
      <c r="AJ42" s="87">
        <f t="shared" ca="1" si="123"/>
        <v>0</v>
      </c>
      <c r="AK42" s="87">
        <f t="shared" ca="1" si="123"/>
        <v>0</v>
      </c>
      <c r="AL42" s="87">
        <f t="shared" ca="1" si="16"/>
        <v>21.47</v>
      </c>
      <c r="AM42" s="96"/>
      <c r="AN42" s="87">
        <f t="shared" ref="AN42:AW42" ca="1" si="124">IF(Q41&gt;0,IF((Q41+AB42)&lt;E$10,Q41+AB42,E$10),0)</f>
        <v>412.97</v>
      </c>
      <c r="AO42" s="87">
        <f t="shared" si="124"/>
        <v>0</v>
      </c>
      <c r="AP42" s="87">
        <f t="shared" si="124"/>
        <v>0</v>
      </c>
      <c r="AQ42" s="87">
        <f t="shared" si="124"/>
        <v>0</v>
      </c>
      <c r="AR42" s="87">
        <f t="shared" ca="1" si="124"/>
        <v>0</v>
      </c>
      <c r="AS42" s="87">
        <f t="shared" ca="1" si="124"/>
        <v>0</v>
      </c>
      <c r="AT42" s="87">
        <f t="shared" ca="1" si="124"/>
        <v>0</v>
      </c>
      <c r="AU42" s="87">
        <f t="shared" ca="1" si="124"/>
        <v>0</v>
      </c>
      <c r="AV42" s="87">
        <f t="shared" ca="1" si="124"/>
        <v>0</v>
      </c>
      <c r="AW42" s="87">
        <f t="shared" ca="1" si="124"/>
        <v>0</v>
      </c>
      <c r="AX42" s="87">
        <f t="shared" ca="1" si="18"/>
        <v>412.97</v>
      </c>
      <c r="AY42" s="87"/>
      <c r="AZ42" s="166">
        <f t="shared" ca="1" si="19"/>
        <v>95.029999999999973</v>
      </c>
      <c r="BA42" s="87">
        <f t="shared" ref="BA42:BI42" si="125">IF(R41&lt;=0,0,IF($C42&lt;=SUM($AZ42:AZ42),0,IF(AO42+$C42-SUM($AZ42:AZ42)&gt;R41+AC42,R41+AC42-AO42,$C42-SUM($AZ42:AZ42))))</f>
        <v>0</v>
      </c>
      <c r="BB42" s="87">
        <f t="shared" si="125"/>
        <v>0</v>
      </c>
      <c r="BC42" s="87">
        <f t="shared" si="125"/>
        <v>0</v>
      </c>
      <c r="BD42" s="87">
        <f t="shared" ca="1" si="125"/>
        <v>0</v>
      </c>
      <c r="BE42" s="87">
        <f t="shared" ca="1" si="125"/>
        <v>0</v>
      </c>
      <c r="BF42" s="87">
        <f t="shared" ca="1" si="125"/>
        <v>0</v>
      </c>
      <c r="BG42" s="87">
        <f t="shared" ca="1" si="125"/>
        <v>0</v>
      </c>
      <c r="BH42" s="87">
        <f t="shared" ca="1" si="125"/>
        <v>0</v>
      </c>
      <c r="BI42" s="87">
        <f t="shared" ca="1" si="125"/>
        <v>0</v>
      </c>
      <c r="BJ42" s="2"/>
    </row>
    <row r="43" spans="1:62" ht="10.5" customHeight="1">
      <c r="A43" s="85">
        <f t="shared" ca="1" si="10"/>
        <v>23</v>
      </c>
      <c r="B43" s="104">
        <f t="shared" ca="1" si="11"/>
        <v>45017</v>
      </c>
      <c r="C43" s="86">
        <f t="shared" ca="1" si="12"/>
        <v>95.029999999999973</v>
      </c>
      <c r="D43" s="137"/>
      <c r="E43" s="87">
        <f t="shared" ref="E43:N43" ca="1" si="126">AN43+AZ43</f>
        <v>508</v>
      </c>
      <c r="F43" s="87">
        <f t="shared" si="126"/>
        <v>0</v>
      </c>
      <c r="G43" s="87">
        <f t="shared" si="126"/>
        <v>0</v>
      </c>
      <c r="H43" s="87">
        <f t="shared" si="126"/>
        <v>0</v>
      </c>
      <c r="I43" s="87">
        <f t="shared" ca="1" si="126"/>
        <v>0</v>
      </c>
      <c r="J43" s="87">
        <f t="shared" ca="1" si="126"/>
        <v>0</v>
      </c>
      <c r="K43" s="87">
        <f t="shared" ca="1" si="126"/>
        <v>0</v>
      </c>
      <c r="L43" s="87">
        <f t="shared" ca="1" si="126"/>
        <v>0</v>
      </c>
      <c r="M43" s="87">
        <f t="shared" ca="1" si="126"/>
        <v>0</v>
      </c>
      <c r="N43" s="87">
        <f t="shared" ca="1" si="126"/>
        <v>0</v>
      </c>
      <c r="O43" s="88"/>
      <c r="P43" s="87">
        <f t="shared" ca="1" si="8"/>
        <v>12586.66</v>
      </c>
      <c r="Q43" s="87">
        <f t="shared" ref="Q43:Z43" ca="1" si="127">IF(E$8=0,0,ROUND(Q42-(E43-AB43),2))</f>
        <v>12586.66</v>
      </c>
      <c r="R43" s="87">
        <f t="shared" si="127"/>
        <v>0</v>
      </c>
      <c r="S43" s="87">
        <f t="shared" si="127"/>
        <v>0</v>
      </c>
      <c r="T43" s="87">
        <f t="shared" si="127"/>
        <v>0</v>
      </c>
      <c r="U43" s="87">
        <f t="shared" ca="1" si="127"/>
        <v>0</v>
      </c>
      <c r="V43" s="87">
        <f t="shared" ca="1" si="127"/>
        <v>0</v>
      </c>
      <c r="W43" s="87">
        <f t="shared" ca="1" si="127"/>
        <v>0</v>
      </c>
      <c r="X43" s="87">
        <f t="shared" ca="1" si="127"/>
        <v>0</v>
      </c>
      <c r="Y43" s="87">
        <f t="shared" ca="1" si="127"/>
        <v>0</v>
      </c>
      <c r="Z43" s="87">
        <f t="shared" ca="1" si="127"/>
        <v>0</v>
      </c>
      <c r="AA43" s="95"/>
      <c r="AB43" s="87">
        <f t="shared" ref="AB43:AK43" ca="1" si="128">ROUND(Q42*E$9/12,2)</f>
        <v>20.7</v>
      </c>
      <c r="AC43" s="87">
        <f t="shared" si="128"/>
        <v>0</v>
      </c>
      <c r="AD43" s="87">
        <f t="shared" si="128"/>
        <v>0</v>
      </c>
      <c r="AE43" s="87">
        <f t="shared" si="128"/>
        <v>0</v>
      </c>
      <c r="AF43" s="87">
        <f t="shared" ca="1" si="128"/>
        <v>0</v>
      </c>
      <c r="AG43" s="87">
        <f t="shared" ca="1" si="128"/>
        <v>0</v>
      </c>
      <c r="AH43" s="87">
        <f t="shared" ca="1" si="128"/>
        <v>0</v>
      </c>
      <c r="AI43" s="87">
        <f t="shared" ca="1" si="128"/>
        <v>0</v>
      </c>
      <c r="AJ43" s="87">
        <f t="shared" ca="1" si="128"/>
        <v>0</v>
      </c>
      <c r="AK43" s="87">
        <f t="shared" ca="1" si="128"/>
        <v>0</v>
      </c>
      <c r="AL43" s="87">
        <f t="shared" ca="1" si="16"/>
        <v>20.7</v>
      </c>
      <c r="AM43" s="96"/>
      <c r="AN43" s="87">
        <f t="shared" ref="AN43:AW43" ca="1" si="129">IF(Q42&gt;0,IF((Q42+AB43)&lt;E$10,Q42+AB43,E$10),0)</f>
        <v>412.97</v>
      </c>
      <c r="AO43" s="87">
        <f t="shared" si="129"/>
        <v>0</v>
      </c>
      <c r="AP43" s="87">
        <f t="shared" si="129"/>
        <v>0</v>
      </c>
      <c r="AQ43" s="87">
        <f t="shared" si="129"/>
        <v>0</v>
      </c>
      <c r="AR43" s="87">
        <f t="shared" ca="1" si="129"/>
        <v>0</v>
      </c>
      <c r="AS43" s="87">
        <f t="shared" ca="1" si="129"/>
        <v>0</v>
      </c>
      <c r="AT43" s="87">
        <f t="shared" ca="1" si="129"/>
        <v>0</v>
      </c>
      <c r="AU43" s="87">
        <f t="shared" ca="1" si="129"/>
        <v>0</v>
      </c>
      <c r="AV43" s="87">
        <f t="shared" ca="1" si="129"/>
        <v>0</v>
      </c>
      <c r="AW43" s="87">
        <f t="shared" ca="1" si="129"/>
        <v>0</v>
      </c>
      <c r="AX43" s="87">
        <f t="shared" ca="1" si="18"/>
        <v>412.97</v>
      </c>
      <c r="AY43" s="87"/>
      <c r="AZ43" s="166">
        <f t="shared" ca="1" si="19"/>
        <v>95.029999999999973</v>
      </c>
      <c r="BA43" s="87">
        <f t="shared" ref="BA43:BI43" si="130">IF(R42&lt;=0,0,IF($C43&lt;=SUM($AZ43:AZ43),0,IF(AO43+$C43-SUM($AZ43:AZ43)&gt;R42+AC43,R42+AC43-AO43,$C43-SUM($AZ43:AZ43))))</f>
        <v>0</v>
      </c>
      <c r="BB43" s="87">
        <f t="shared" si="130"/>
        <v>0</v>
      </c>
      <c r="BC43" s="87">
        <f t="shared" si="130"/>
        <v>0</v>
      </c>
      <c r="BD43" s="87">
        <f t="shared" ca="1" si="130"/>
        <v>0</v>
      </c>
      <c r="BE43" s="87">
        <f t="shared" ca="1" si="130"/>
        <v>0</v>
      </c>
      <c r="BF43" s="87">
        <f t="shared" ca="1" si="130"/>
        <v>0</v>
      </c>
      <c r="BG43" s="87">
        <f t="shared" ca="1" si="130"/>
        <v>0</v>
      </c>
      <c r="BH43" s="87">
        <f t="shared" ca="1" si="130"/>
        <v>0</v>
      </c>
      <c r="BI43" s="87">
        <f t="shared" ca="1" si="130"/>
        <v>0</v>
      </c>
      <c r="BJ43" s="2"/>
    </row>
    <row r="44" spans="1:62" ht="10.5" customHeight="1">
      <c r="A44" s="85">
        <f t="shared" ca="1" si="10"/>
        <v>24</v>
      </c>
      <c r="B44" s="104">
        <f t="shared" ca="1" si="11"/>
        <v>45047</v>
      </c>
      <c r="C44" s="86">
        <f t="shared" ca="1" si="12"/>
        <v>95.029999999999973</v>
      </c>
      <c r="D44" s="137"/>
      <c r="E44" s="87">
        <f t="shared" ref="E44:N44" ca="1" si="131">AN44+AZ44</f>
        <v>508</v>
      </c>
      <c r="F44" s="87">
        <f t="shared" si="131"/>
        <v>0</v>
      </c>
      <c r="G44" s="87">
        <f t="shared" si="131"/>
        <v>0</v>
      </c>
      <c r="H44" s="87">
        <f t="shared" si="131"/>
        <v>0</v>
      </c>
      <c r="I44" s="87">
        <f t="shared" ca="1" si="131"/>
        <v>0</v>
      </c>
      <c r="J44" s="87">
        <f t="shared" ca="1" si="131"/>
        <v>0</v>
      </c>
      <c r="K44" s="87">
        <f t="shared" ca="1" si="131"/>
        <v>0</v>
      </c>
      <c r="L44" s="87">
        <f t="shared" ca="1" si="131"/>
        <v>0</v>
      </c>
      <c r="M44" s="87">
        <f t="shared" ca="1" si="131"/>
        <v>0</v>
      </c>
      <c r="N44" s="87">
        <f t="shared" ca="1" si="131"/>
        <v>0</v>
      </c>
      <c r="O44" s="88"/>
      <c r="P44" s="87">
        <f t="shared" ca="1" si="8"/>
        <v>12098.59</v>
      </c>
      <c r="Q44" s="87">
        <f t="shared" ref="Q44:Z44" ca="1" si="132">IF(E$8=0,0,ROUND(Q43-(E44-AB44),2))</f>
        <v>12098.59</v>
      </c>
      <c r="R44" s="87">
        <f t="shared" si="132"/>
        <v>0</v>
      </c>
      <c r="S44" s="87">
        <f t="shared" si="132"/>
        <v>0</v>
      </c>
      <c r="T44" s="87">
        <f t="shared" si="132"/>
        <v>0</v>
      </c>
      <c r="U44" s="87">
        <f t="shared" ca="1" si="132"/>
        <v>0</v>
      </c>
      <c r="V44" s="87">
        <f t="shared" ca="1" si="132"/>
        <v>0</v>
      </c>
      <c r="W44" s="87">
        <f t="shared" ca="1" si="132"/>
        <v>0</v>
      </c>
      <c r="X44" s="87">
        <f t="shared" ca="1" si="132"/>
        <v>0</v>
      </c>
      <c r="Y44" s="87">
        <f t="shared" ca="1" si="132"/>
        <v>0</v>
      </c>
      <c r="Z44" s="87">
        <f t="shared" ca="1" si="132"/>
        <v>0</v>
      </c>
      <c r="AA44" s="95"/>
      <c r="AB44" s="87">
        <f t="shared" ref="AB44:AK44" ca="1" si="133">ROUND(Q43*E$9/12,2)</f>
        <v>19.93</v>
      </c>
      <c r="AC44" s="87">
        <f t="shared" si="133"/>
        <v>0</v>
      </c>
      <c r="AD44" s="87">
        <f t="shared" si="133"/>
        <v>0</v>
      </c>
      <c r="AE44" s="87">
        <f t="shared" si="133"/>
        <v>0</v>
      </c>
      <c r="AF44" s="87">
        <f t="shared" ca="1" si="133"/>
        <v>0</v>
      </c>
      <c r="AG44" s="87">
        <f t="shared" ca="1" si="133"/>
        <v>0</v>
      </c>
      <c r="AH44" s="87">
        <f t="shared" ca="1" si="133"/>
        <v>0</v>
      </c>
      <c r="AI44" s="87">
        <f t="shared" ca="1" si="133"/>
        <v>0</v>
      </c>
      <c r="AJ44" s="87">
        <f t="shared" ca="1" si="133"/>
        <v>0</v>
      </c>
      <c r="AK44" s="87">
        <f t="shared" ca="1" si="133"/>
        <v>0</v>
      </c>
      <c r="AL44" s="87">
        <f t="shared" ca="1" si="16"/>
        <v>19.93</v>
      </c>
      <c r="AM44" s="96"/>
      <c r="AN44" s="87">
        <f t="shared" ref="AN44:AW44" ca="1" si="134">IF(Q43&gt;0,IF((Q43+AB44)&lt;E$10,Q43+AB44,E$10),0)</f>
        <v>412.97</v>
      </c>
      <c r="AO44" s="87">
        <f t="shared" si="134"/>
        <v>0</v>
      </c>
      <c r="AP44" s="87">
        <f t="shared" si="134"/>
        <v>0</v>
      </c>
      <c r="AQ44" s="87">
        <f t="shared" si="134"/>
        <v>0</v>
      </c>
      <c r="AR44" s="87">
        <f t="shared" ca="1" si="134"/>
        <v>0</v>
      </c>
      <c r="AS44" s="87">
        <f t="shared" ca="1" si="134"/>
        <v>0</v>
      </c>
      <c r="AT44" s="87">
        <f t="shared" ca="1" si="134"/>
        <v>0</v>
      </c>
      <c r="AU44" s="87">
        <f t="shared" ca="1" si="134"/>
        <v>0</v>
      </c>
      <c r="AV44" s="87">
        <f t="shared" ca="1" si="134"/>
        <v>0</v>
      </c>
      <c r="AW44" s="87">
        <f t="shared" ca="1" si="134"/>
        <v>0</v>
      </c>
      <c r="AX44" s="87">
        <f t="shared" ca="1" si="18"/>
        <v>412.97</v>
      </c>
      <c r="AY44" s="87"/>
      <c r="AZ44" s="166">
        <f t="shared" ca="1" si="19"/>
        <v>95.029999999999973</v>
      </c>
      <c r="BA44" s="87">
        <f t="shared" ref="BA44:BI44" si="135">IF(R43&lt;=0,0,IF($C44&lt;=SUM($AZ44:AZ44),0,IF(AO44+$C44-SUM($AZ44:AZ44)&gt;R43+AC44,R43+AC44-AO44,$C44-SUM($AZ44:AZ44))))</f>
        <v>0</v>
      </c>
      <c r="BB44" s="87">
        <f t="shared" si="135"/>
        <v>0</v>
      </c>
      <c r="BC44" s="87">
        <f t="shared" si="135"/>
        <v>0</v>
      </c>
      <c r="BD44" s="87">
        <f t="shared" ca="1" si="135"/>
        <v>0</v>
      </c>
      <c r="BE44" s="87">
        <f t="shared" ca="1" si="135"/>
        <v>0</v>
      </c>
      <c r="BF44" s="87">
        <f t="shared" ca="1" si="135"/>
        <v>0</v>
      </c>
      <c r="BG44" s="87">
        <f t="shared" ca="1" si="135"/>
        <v>0</v>
      </c>
      <c r="BH44" s="87">
        <f t="shared" ca="1" si="135"/>
        <v>0</v>
      </c>
      <c r="BI44" s="87">
        <f t="shared" ca="1" si="135"/>
        <v>0</v>
      </c>
      <c r="BJ44" s="2"/>
    </row>
    <row r="45" spans="1:62" ht="10.5" customHeight="1">
      <c r="A45" s="85">
        <f t="shared" ca="1" si="10"/>
        <v>25</v>
      </c>
      <c r="B45" s="104">
        <f t="shared" ca="1" si="11"/>
        <v>45078</v>
      </c>
      <c r="C45" s="86">
        <f t="shared" ca="1" si="12"/>
        <v>95.029999999999973</v>
      </c>
      <c r="D45" s="137"/>
      <c r="E45" s="87">
        <f t="shared" ref="E45:N45" ca="1" si="136">AN45+AZ45</f>
        <v>508</v>
      </c>
      <c r="F45" s="87">
        <f t="shared" si="136"/>
        <v>0</v>
      </c>
      <c r="G45" s="87">
        <f t="shared" si="136"/>
        <v>0</v>
      </c>
      <c r="H45" s="87">
        <f t="shared" si="136"/>
        <v>0</v>
      </c>
      <c r="I45" s="87">
        <f t="shared" ca="1" si="136"/>
        <v>0</v>
      </c>
      <c r="J45" s="87">
        <f t="shared" ca="1" si="136"/>
        <v>0</v>
      </c>
      <c r="K45" s="87">
        <f t="shared" ca="1" si="136"/>
        <v>0</v>
      </c>
      <c r="L45" s="87">
        <f t="shared" ca="1" si="136"/>
        <v>0</v>
      </c>
      <c r="M45" s="87">
        <f t="shared" ca="1" si="136"/>
        <v>0</v>
      </c>
      <c r="N45" s="87">
        <f t="shared" ca="1" si="136"/>
        <v>0</v>
      </c>
      <c r="O45" s="88"/>
      <c r="P45" s="87">
        <f t="shared" ca="1" si="8"/>
        <v>11609.75</v>
      </c>
      <c r="Q45" s="87">
        <f t="shared" ref="Q45:Z45" ca="1" si="137">IF(E$8=0,0,ROUND(Q44-(E45-AB45),2))</f>
        <v>11609.75</v>
      </c>
      <c r="R45" s="87">
        <f t="shared" si="137"/>
        <v>0</v>
      </c>
      <c r="S45" s="87">
        <f t="shared" si="137"/>
        <v>0</v>
      </c>
      <c r="T45" s="87">
        <f t="shared" si="137"/>
        <v>0</v>
      </c>
      <c r="U45" s="87">
        <f t="shared" ca="1" si="137"/>
        <v>0</v>
      </c>
      <c r="V45" s="87">
        <f t="shared" ca="1" si="137"/>
        <v>0</v>
      </c>
      <c r="W45" s="87">
        <f t="shared" ca="1" si="137"/>
        <v>0</v>
      </c>
      <c r="X45" s="87">
        <f t="shared" ca="1" si="137"/>
        <v>0</v>
      </c>
      <c r="Y45" s="87">
        <f t="shared" ca="1" si="137"/>
        <v>0</v>
      </c>
      <c r="Z45" s="87">
        <f t="shared" ca="1" si="137"/>
        <v>0</v>
      </c>
      <c r="AA45" s="95"/>
      <c r="AB45" s="87">
        <f t="shared" ref="AB45:AK45" ca="1" si="138">ROUND(Q44*E$9/12,2)</f>
        <v>19.16</v>
      </c>
      <c r="AC45" s="87">
        <f t="shared" si="138"/>
        <v>0</v>
      </c>
      <c r="AD45" s="87">
        <f t="shared" si="138"/>
        <v>0</v>
      </c>
      <c r="AE45" s="87">
        <f t="shared" si="138"/>
        <v>0</v>
      </c>
      <c r="AF45" s="87">
        <f t="shared" ca="1" si="138"/>
        <v>0</v>
      </c>
      <c r="AG45" s="87">
        <f t="shared" ca="1" si="138"/>
        <v>0</v>
      </c>
      <c r="AH45" s="87">
        <f t="shared" ca="1" si="138"/>
        <v>0</v>
      </c>
      <c r="AI45" s="87">
        <f t="shared" ca="1" si="138"/>
        <v>0</v>
      </c>
      <c r="AJ45" s="87">
        <f t="shared" ca="1" si="138"/>
        <v>0</v>
      </c>
      <c r="AK45" s="87">
        <f t="shared" ca="1" si="138"/>
        <v>0</v>
      </c>
      <c r="AL45" s="87">
        <f t="shared" ca="1" si="16"/>
        <v>19.16</v>
      </c>
      <c r="AM45" s="96"/>
      <c r="AN45" s="87">
        <f t="shared" ref="AN45:AW45" ca="1" si="139">IF(Q44&gt;0,IF((Q44+AB45)&lt;E$10,Q44+AB45,E$10),0)</f>
        <v>412.97</v>
      </c>
      <c r="AO45" s="87">
        <f t="shared" si="139"/>
        <v>0</v>
      </c>
      <c r="AP45" s="87">
        <f t="shared" si="139"/>
        <v>0</v>
      </c>
      <c r="AQ45" s="87">
        <f t="shared" si="139"/>
        <v>0</v>
      </c>
      <c r="AR45" s="87">
        <f t="shared" ca="1" si="139"/>
        <v>0</v>
      </c>
      <c r="AS45" s="87">
        <f t="shared" ca="1" si="139"/>
        <v>0</v>
      </c>
      <c r="AT45" s="87">
        <f t="shared" ca="1" si="139"/>
        <v>0</v>
      </c>
      <c r="AU45" s="87">
        <f t="shared" ca="1" si="139"/>
        <v>0</v>
      </c>
      <c r="AV45" s="87">
        <f t="shared" ca="1" si="139"/>
        <v>0</v>
      </c>
      <c r="AW45" s="87">
        <f t="shared" ca="1" si="139"/>
        <v>0</v>
      </c>
      <c r="AX45" s="87">
        <f t="shared" ca="1" si="18"/>
        <v>412.97</v>
      </c>
      <c r="AY45" s="87"/>
      <c r="AZ45" s="166">
        <f t="shared" ca="1" si="19"/>
        <v>95.029999999999973</v>
      </c>
      <c r="BA45" s="87">
        <f t="shared" ref="BA45:BI45" si="140">IF(R44&lt;=0,0,IF($C45&lt;=SUM($AZ45:AZ45),0,IF(AO45+$C45-SUM($AZ45:AZ45)&gt;R44+AC45,R44+AC45-AO45,$C45-SUM($AZ45:AZ45))))</f>
        <v>0</v>
      </c>
      <c r="BB45" s="87">
        <f t="shared" si="140"/>
        <v>0</v>
      </c>
      <c r="BC45" s="87">
        <f t="shared" si="140"/>
        <v>0</v>
      </c>
      <c r="BD45" s="87">
        <f t="shared" ca="1" si="140"/>
        <v>0</v>
      </c>
      <c r="BE45" s="87">
        <f t="shared" ca="1" si="140"/>
        <v>0</v>
      </c>
      <c r="BF45" s="87">
        <f t="shared" ca="1" si="140"/>
        <v>0</v>
      </c>
      <c r="BG45" s="87">
        <f t="shared" ca="1" si="140"/>
        <v>0</v>
      </c>
      <c r="BH45" s="87">
        <f t="shared" ca="1" si="140"/>
        <v>0</v>
      </c>
      <c r="BI45" s="87">
        <f t="shared" ca="1" si="140"/>
        <v>0</v>
      </c>
      <c r="BJ45" s="2"/>
    </row>
    <row r="46" spans="1:62" ht="10.5" customHeight="1">
      <c r="A46" s="85">
        <f t="shared" ca="1" si="10"/>
        <v>26</v>
      </c>
      <c r="B46" s="104">
        <f t="shared" ca="1" si="11"/>
        <v>45108</v>
      </c>
      <c r="C46" s="86">
        <f t="shared" ca="1" si="12"/>
        <v>95.029999999999973</v>
      </c>
      <c r="D46" s="137"/>
      <c r="E46" s="87">
        <f t="shared" ref="E46:N46" ca="1" si="141">AN46+AZ46</f>
        <v>508</v>
      </c>
      <c r="F46" s="87">
        <f t="shared" si="141"/>
        <v>0</v>
      </c>
      <c r="G46" s="87">
        <f t="shared" si="141"/>
        <v>0</v>
      </c>
      <c r="H46" s="87">
        <f t="shared" si="141"/>
        <v>0</v>
      </c>
      <c r="I46" s="87">
        <f t="shared" ca="1" si="141"/>
        <v>0</v>
      </c>
      <c r="J46" s="87">
        <f t="shared" ca="1" si="141"/>
        <v>0</v>
      </c>
      <c r="K46" s="87">
        <f t="shared" ca="1" si="141"/>
        <v>0</v>
      </c>
      <c r="L46" s="87">
        <f t="shared" ca="1" si="141"/>
        <v>0</v>
      </c>
      <c r="M46" s="87">
        <f t="shared" ca="1" si="141"/>
        <v>0</v>
      </c>
      <c r="N46" s="87">
        <f t="shared" ca="1" si="141"/>
        <v>0</v>
      </c>
      <c r="O46" s="88"/>
      <c r="P46" s="87">
        <f t="shared" ca="1" si="8"/>
        <v>11120.13</v>
      </c>
      <c r="Q46" s="87">
        <f t="shared" ref="Q46:Z46" ca="1" si="142">IF(E$8=0,0,ROUND(Q45-(E46-AB46),2))</f>
        <v>11120.13</v>
      </c>
      <c r="R46" s="87">
        <f t="shared" si="142"/>
        <v>0</v>
      </c>
      <c r="S46" s="87">
        <f t="shared" si="142"/>
        <v>0</v>
      </c>
      <c r="T46" s="87">
        <f t="shared" si="142"/>
        <v>0</v>
      </c>
      <c r="U46" s="87">
        <f t="shared" ca="1" si="142"/>
        <v>0</v>
      </c>
      <c r="V46" s="87">
        <f t="shared" ca="1" si="142"/>
        <v>0</v>
      </c>
      <c r="W46" s="87">
        <f t="shared" ca="1" si="142"/>
        <v>0</v>
      </c>
      <c r="X46" s="87">
        <f t="shared" ca="1" si="142"/>
        <v>0</v>
      </c>
      <c r="Y46" s="87">
        <f t="shared" ca="1" si="142"/>
        <v>0</v>
      </c>
      <c r="Z46" s="87">
        <f t="shared" ca="1" si="142"/>
        <v>0</v>
      </c>
      <c r="AA46" s="95"/>
      <c r="AB46" s="87">
        <f t="shared" ref="AB46:AK46" ca="1" si="143">ROUND(Q45*E$9/12,2)</f>
        <v>18.38</v>
      </c>
      <c r="AC46" s="87">
        <f t="shared" si="143"/>
        <v>0</v>
      </c>
      <c r="AD46" s="87">
        <f t="shared" si="143"/>
        <v>0</v>
      </c>
      <c r="AE46" s="87">
        <f t="shared" si="143"/>
        <v>0</v>
      </c>
      <c r="AF46" s="87">
        <f t="shared" ca="1" si="143"/>
        <v>0</v>
      </c>
      <c r="AG46" s="87">
        <f t="shared" ca="1" si="143"/>
        <v>0</v>
      </c>
      <c r="AH46" s="87">
        <f t="shared" ca="1" si="143"/>
        <v>0</v>
      </c>
      <c r="AI46" s="87">
        <f t="shared" ca="1" si="143"/>
        <v>0</v>
      </c>
      <c r="AJ46" s="87">
        <f t="shared" ca="1" si="143"/>
        <v>0</v>
      </c>
      <c r="AK46" s="87">
        <f t="shared" ca="1" si="143"/>
        <v>0</v>
      </c>
      <c r="AL46" s="87">
        <f t="shared" ca="1" si="16"/>
        <v>18.38</v>
      </c>
      <c r="AM46" s="96"/>
      <c r="AN46" s="87">
        <f t="shared" ref="AN46:AW46" ca="1" si="144">IF(Q45&gt;0,IF((Q45+AB46)&lt;E$10,Q45+AB46,E$10),0)</f>
        <v>412.97</v>
      </c>
      <c r="AO46" s="87">
        <f t="shared" si="144"/>
        <v>0</v>
      </c>
      <c r="AP46" s="87">
        <f t="shared" si="144"/>
        <v>0</v>
      </c>
      <c r="AQ46" s="87">
        <f t="shared" si="144"/>
        <v>0</v>
      </c>
      <c r="AR46" s="87">
        <f t="shared" ca="1" si="144"/>
        <v>0</v>
      </c>
      <c r="AS46" s="87">
        <f t="shared" ca="1" si="144"/>
        <v>0</v>
      </c>
      <c r="AT46" s="87">
        <f t="shared" ca="1" si="144"/>
        <v>0</v>
      </c>
      <c r="AU46" s="87">
        <f t="shared" ca="1" si="144"/>
        <v>0</v>
      </c>
      <c r="AV46" s="87">
        <f t="shared" ca="1" si="144"/>
        <v>0</v>
      </c>
      <c r="AW46" s="87">
        <f t="shared" ca="1" si="144"/>
        <v>0</v>
      </c>
      <c r="AX46" s="87">
        <f t="shared" ca="1" si="18"/>
        <v>412.97</v>
      </c>
      <c r="AY46" s="87"/>
      <c r="AZ46" s="166">
        <f t="shared" ca="1" si="19"/>
        <v>95.029999999999973</v>
      </c>
      <c r="BA46" s="87">
        <f t="shared" ref="BA46:BI46" si="145">IF(R45&lt;=0,0,IF($C46&lt;=SUM($AZ46:AZ46),0,IF(AO46+$C46-SUM($AZ46:AZ46)&gt;R45+AC46,R45+AC46-AO46,$C46-SUM($AZ46:AZ46))))</f>
        <v>0</v>
      </c>
      <c r="BB46" s="87">
        <f t="shared" si="145"/>
        <v>0</v>
      </c>
      <c r="BC46" s="87">
        <f t="shared" si="145"/>
        <v>0</v>
      </c>
      <c r="BD46" s="87">
        <f t="shared" ca="1" si="145"/>
        <v>0</v>
      </c>
      <c r="BE46" s="87">
        <f t="shared" ca="1" si="145"/>
        <v>0</v>
      </c>
      <c r="BF46" s="87">
        <f t="shared" ca="1" si="145"/>
        <v>0</v>
      </c>
      <c r="BG46" s="87">
        <f t="shared" ca="1" si="145"/>
        <v>0</v>
      </c>
      <c r="BH46" s="87">
        <f t="shared" ca="1" si="145"/>
        <v>0</v>
      </c>
      <c r="BI46" s="87">
        <f t="shared" ca="1" si="145"/>
        <v>0</v>
      </c>
      <c r="BJ46" s="2"/>
    </row>
    <row r="47" spans="1:62" ht="10.5" customHeight="1">
      <c r="A47" s="85">
        <f t="shared" ca="1" si="10"/>
        <v>27</v>
      </c>
      <c r="B47" s="104">
        <f t="shared" ca="1" si="11"/>
        <v>45139</v>
      </c>
      <c r="C47" s="86">
        <f t="shared" ca="1" si="12"/>
        <v>95.029999999999973</v>
      </c>
      <c r="D47" s="137"/>
      <c r="E47" s="87">
        <f t="shared" ref="E47:N47" ca="1" si="146">AN47+AZ47</f>
        <v>508</v>
      </c>
      <c r="F47" s="87">
        <f t="shared" si="146"/>
        <v>0</v>
      </c>
      <c r="G47" s="87">
        <f t="shared" si="146"/>
        <v>0</v>
      </c>
      <c r="H47" s="87">
        <f t="shared" si="146"/>
        <v>0</v>
      </c>
      <c r="I47" s="87">
        <f t="shared" ca="1" si="146"/>
        <v>0</v>
      </c>
      <c r="J47" s="87">
        <f t="shared" ca="1" si="146"/>
        <v>0</v>
      </c>
      <c r="K47" s="87">
        <f t="shared" ca="1" si="146"/>
        <v>0</v>
      </c>
      <c r="L47" s="87">
        <f t="shared" ca="1" si="146"/>
        <v>0</v>
      </c>
      <c r="M47" s="87">
        <f t="shared" ca="1" si="146"/>
        <v>0</v>
      </c>
      <c r="N47" s="87">
        <f t="shared" ca="1" si="146"/>
        <v>0</v>
      </c>
      <c r="O47" s="88"/>
      <c r="P47" s="87">
        <f t="shared" ca="1" si="8"/>
        <v>10629.74</v>
      </c>
      <c r="Q47" s="87">
        <f t="shared" ref="Q47:Z47" ca="1" si="147">IF(E$8=0,0,ROUND(Q46-(E47-AB47),2))</f>
        <v>10629.74</v>
      </c>
      <c r="R47" s="87">
        <f t="shared" si="147"/>
        <v>0</v>
      </c>
      <c r="S47" s="87">
        <f t="shared" si="147"/>
        <v>0</v>
      </c>
      <c r="T47" s="87">
        <f t="shared" si="147"/>
        <v>0</v>
      </c>
      <c r="U47" s="87">
        <f t="shared" ca="1" si="147"/>
        <v>0</v>
      </c>
      <c r="V47" s="87">
        <f t="shared" ca="1" si="147"/>
        <v>0</v>
      </c>
      <c r="W47" s="87">
        <f t="shared" ca="1" si="147"/>
        <v>0</v>
      </c>
      <c r="X47" s="87">
        <f t="shared" ca="1" si="147"/>
        <v>0</v>
      </c>
      <c r="Y47" s="87">
        <f t="shared" ca="1" si="147"/>
        <v>0</v>
      </c>
      <c r="Z47" s="87">
        <f t="shared" ca="1" si="147"/>
        <v>0</v>
      </c>
      <c r="AA47" s="95"/>
      <c r="AB47" s="87">
        <f t="shared" ref="AB47:AK47" ca="1" si="148">ROUND(Q46*E$9/12,2)</f>
        <v>17.61</v>
      </c>
      <c r="AC47" s="87">
        <f t="shared" si="148"/>
        <v>0</v>
      </c>
      <c r="AD47" s="87">
        <f t="shared" si="148"/>
        <v>0</v>
      </c>
      <c r="AE47" s="87">
        <f t="shared" si="148"/>
        <v>0</v>
      </c>
      <c r="AF47" s="87">
        <f t="shared" ca="1" si="148"/>
        <v>0</v>
      </c>
      <c r="AG47" s="87">
        <f t="shared" ca="1" si="148"/>
        <v>0</v>
      </c>
      <c r="AH47" s="87">
        <f t="shared" ca="1" si="148"/>
        <v>0</v>
      </c>
      <c r="AI47" s="87">
        <f t="shared" ca="1" si="148"/>
        <v>0</v>
      </c>
      <c r="AJ47" s="87">
        <f t="shared" ca="1" si="148"/>
        <v>0</v>
      </c>
      <c r="AK47" s="87">
        <f t="shared" ca="1" si="148"/>
        <v>0</v>
      </c>
      <c r="AL47" s="87">
        <f t="shared" ca="1" si="16"/>
        <v>17.61</v>
      </c>
      <c r="AM47" s="96"/>
      <c r="AN47" s="87">
        <f t="shared" ref="AN47:AW47" ca="1" si="149">IF(Q46&gt;0,IF((Q46+AB47)&lt;E$10,Q46+AB47,E$10),0)</f>
        <v>412.97</v>
      </c>
      <c r="AO47" s="87">
        <f t="shared" si="149"/>
        <v>0</v>
      </c>
      <c r="AP47" s="87">
        <f t="shared" si="149"/>
        <v>0</v>
      </c>
      <c r="AQ47" s="87">
        <f t="shared" si="149"/>
        <v>0</v>
      </c>
      <c r="AR47" s="87">
        <f t="shared" ca="1" si="149"/>
        <v>0</v>
      </c>
      <c r="AS47" s="87">
        <f t="shared" ca="1" si="149"/>
        <v>0</v>
      </c>
      <c r="AT47" s="87">
        <f t="shared" ca="1" si="149"/>
        <v>0</v>
      </c>
      <c r="AU47" s="87">
        <f t="shared" ca="1" si="149"/>
        <v>0</v>
      </c>
      <c r="AV47" s="87">
        <f t="shared" ca="1" si="149"/>
        <v>0</v>
      </c>
      <c r="AW47" s="87">
        <f t="shared" ca="1" si="149"/>
        <v>0</v>
      </c>
      <c r="AX47" s="87">
        <f t="shared" ca="1" si="18"/>
        <v>412.97</v>
      </c>
      <c r="AY47" s="87"/>
      <c r="AZ47" s="166">
        <f t="shared" ca="1" si="19"/>
        <v>95.029999999999973</v>
      </c>
      <c r="BA47" s="87">
        <f t="shared" ref="BA47:BI47" si="150">IF(R46&lt;=0,0,IF($C47&lt;=SUM($AZ47:AZ47),0,IF(AO47+$C47-SUM($AZ47:AZ47)&gt;R46+AC47,R46+AC47-AO47,$C47-SUM($AZ47:AZ47))))</f>
        <v>0</v>
      </c>
      <c r="BB47" s="87">
        <f t="shared" si="150"/>
        <v>0</v>
      </c>
      <c r="BC47" s="87">
        <f t="shared" si="150"/>
        <v>0</v>
      </c>
      <c r="BD47" s="87">
        <f t="shared" ca="1" si="150"/>
        <v>0</v>
      </c>
      <c r="BE47" s="87">
        <f t="shared" ca="1" si="150"/>
        <v>0</v>
      </c>
      <c r="BF47" s="87">
        <f t="shared" ca="1" si="150"/>
        <v>0</v>
      </c>
      <c r="BG47" s="87">
        <f t="shared" ca="1" si="150"/>
        <v>0</v>
      </c>
      <c r="BH47" s="87">
        <f t="shared" ca="1" si="150"/>
        <v>0</v>
      </c>
      <c r="BI47" s="87">
        <f t="shared" ca="1" si="150"/>
        <v>0</v>
      </c>
      <c r="BJ47" s="2"/>
    </row>
    <row r="48" spans="1:62" ht="10.5" customHeight="1">
      <c r="A48" s="85">
        <f t="shared" ca="1" si="10"/>
        <v>28</v>
      </c>
      <c r="B48" s="104">
        <f t="shared" ca="1" si="11"/>
        <v>45170</v>
      </c>
      <c r="C48" s="86">
        <f t="shared" ca="1" si="12"/>
        <v>95.029999999999973</v>
      </c>
      <c r="D48" s="137"/>
      <c r="E48" s="87">
        <f t="shared" ref="E48:N48" ca="1" si="151">AN48+AZ48</f>
        <v>508</v>
      </c>
      <c r="F48" s="87">
        <f t="shared" si="151"/>
        <v>0</v>
      </c>
      <c r="G48" s="87">
        <f t="shared" si="151"/>
        <v>0</v>
      </c>
      <c r="H48" s="87">
        <f t="shared" si="151"/>
        <v>0</v>
      </c>
      <c r="I48" s="87">
        <f t="shared" ca="1" si="151"/>
        <v>0</v>
      </c>
      <c r="J48" s="87">
        <f t="shared" ca="1" si="151"/>
        <v>0</v>
      </c>
      <c r="K48" s="87">
        <f t="shared" ca="1" si="151"/>
        <v>0</v>
      </c>
      <c r="L48" s="87">
        <f t="shared" ca="1" si="151"/>
        <v>0</v>
      </c>
      <c r="M48" s="87">
        <f t="shared" ca="1" si="151"/>
        <v>0</v>
      </c>
      <c r="N48" s="87">
        <f t="shared" ca="1" si="151"/>
        <v>0</v>
      </c>
      <c r="O48" s="88"/>
      <c r="P48" s="87">
        <f t="shared" ca="1" si="8"/>
        <v>10138.57</v>
      </c>
      <c r="Q48" s="87">
        <f t="shared" ref="Q48:Z48" ca="1" si="152">IF(E$8=0,0,ROUND(Q47-(E48-AB48),2))</f>
        <v>10138.57</v>
      </c>
      <c r="R48" s="87">
        <f t="shared" si="152"/>
        <v>0</v>
      </c>
      <c r="S48" s="87">
        <f t="shared" si="152"/>
        <v>0</v>
      </c>
      <c r="T48" s="87">
        <f t="shared" si="152"/>
        <v>0</v>
      </c>
      <c r="U48" s="87">
        <f t="shared" ca="1" si="152"/>
        <v>0</v>
      </c>
      <c r="V48" s="87">
        <f t="shared" ca="1" si="152"/>
        <v>0</v>
      </c>
      <c r="W48" s="87">
        <f t="shared" ca="1" si="152"/>
        <v>0</v>
      </c>
      <c r="X48" s="87">
        <f t="shared" ca="1" si="152"/>
        <v>0</v>
      </c>
      <c r="Y48" s="87">
        <f t="shared" ca="1" si="152"/>
        <v>0</v>
      </c>
      <c r="Z48" s="87">
        <f t="shared" ca="1" si="152"/>
        <v>0</v>
      </c>
      <c r="AA48" s="95"/>
      <c r="AB48" s="87">
        <f t="shared" ref="AB48:AK48" ca="1" si="153">ROUND(Q47*E$9/12,2)</f>
        <v>16.829999999999998</v>
      </c>
      <c r="AC48" s="87">
        <f t="shared" si="153"/>
        <v>0</v>
      </c>
      <c r="AD48" s="87">
        <f t="shared" si="153"/>
        <v>0</v>
      </c>
      <c r="AE48" s="87">
        <f t="shared" si="153"/>
        <v>0</v>
      </c>
      <c r="AF48" s="87">
        <f t="shared" ca="1" si="153"/>
        <v>0</v>
      </c>
      <c r="AG48" s="87">
        <f t="shared" ca="1" si="153"/>
        <v>0</v>
      </c>
      <c r="AH48" s="87">
        <f t="shared" ca="1" si="153"/>
        <v>0</v>
      </c>
      <c r="AI48" s="87">
        <f t="shared" ca="1" si="153"/>
        <v>0</v>
      </c>
      <c r="AJ48" s="87">
        <f t="shared" ca="1" si="153"/>
        <v>0</v>
      </c>
      <c r="AK48" s="87">
        <f t="shared" ca="1" si="153"/>
        <v>0</v>
      </c>
      <c r="AL48" s="87">
        <f t="shared" ca="1" si="16"/>
        <v>16.829999999999998</v>
      </c>
      <c r="AM48" s="96"/>
      <c r="AN48" s="87">
        <f t="shared" ref="AN48:AW48" ca="1" si="154">IF(Q47&gt;0,IF((Q47+AB48)&lt;E$10,Q47+AB48,E$10),0)</f>
        <v>412.97</v>
      </c>
      <c r="AO48" s="87">
        <f t="shared" si="154"/>
        <v>0</v>
      </c>
      <c r="AP48" s="87">
        <f t="shared" si="154"/>
        <v>0</v>
      </c>
      <c r="AQ48" s="87">
        <f t="shared" si="154"/>
        <v>0</v>
      </c>
      <c r="AR48" s="87">
        <f t="shared" ca="1" si="154"/>
        <v>0</v>
      </c>
      <c r="AS48" s="87">
        <f t="shared" ca="1" si="154"/>
        <v>0</v>
      </c>
      <c r="AT48" s="87">
        <f t="shared" ca="1" si="154"/>
        <v>0</v>
      </c>
      <c r="AU48" s="87">
        <f t="shared" ca="1" si="154"/>
        <v>0</v>
      </c>
      <c r="AV48" s="87">
        <f t="shared" ca="1" si="154"/>
        <v>0</v>
      </c>
      <c r="AW48" s="87">
        <f t="shared" ca="1" si="154"/>
        <v>0</v>
      </c>
      <c r="AX48" s="87">
        <f t="shared" ca="1" si="18"/>
        <v>412.97</v>
      </c>
      <c r="AY48" s="87"/>
      <c r="AZ48" s="166">
        <f t="shared" ca="1" si="19"/>
        <v>95.029999999999973</v>
      </c>
      <c r="BA48" s="87">
        <f t="shared" ref="BA48:BI48" si="155">IF(R47&lt;=0,0,IF($C48&lt;=SUM($AZ48:AZ48),0,IF(AO48+$C48-SUM($AZ48:AZ48)&gt;R47+AC48,R47+AC48-AO48,$C48-SUM($AZ48:AZ48))))</f>
        <v>0</v>
      </c>
      <c r="BB48" s="87">
        <f t="shared" si="155"/>
        <v>0</v>
      </c>
      <c r="BC48" s="87">
        <f t="shared" si="155"/>
        <v>0</v>
      </c>
      <c r="BD48" s="87">
        <f t="shared" ca="1" si="155"/>
        <v>0</v>
      </c>
      <c r="BE48" s="87">
        <f t="shared" ca="1" si="155"/>
        <v>0</v>
      </c>
      <c r="BF48" s="87">
        <f t="shared" ca="1" si="155"/>
        <v>0</v>
      </c>
      <c r="BG48" s="87">
        <f t="shared" ca="1" si="155"/>
        <v>0</v>
      </c>
      <c r="BH48" s="87">
        <f t="shared" ca="1" si="155"/>
        <v>0</v>
      </c>
      <c r="BI48" s="87">
        <f t="shared" ca="1" si="155"/>
        <v>0</v>
      </c>
      <c r="BJ48" s="2"/>
    </row>
    <row r="49" spans="1:62" ht="10.5" customHeight="1">
      <c r="A49" s="85">
        <f t="shared" ca="1" si="10"/>
        <v>29</v>
      </c>
      <c r="B49" s="104">
        <f t="shared" ca="1" si="11"/>
        <v>45200</v>
      </c>
      <c r="C49" s="86">
        <f t="shared" ca="1" si="12"/>
        <v>95.029999999999973</v>
      </c>
      <c r="D49" s="137"/>
      <c r="E49" s="87">
        <f t="shared" ref="E49:N49" ca="1" si="156">AN49+AZ49</f>
        <v>508</v>
      </c>
      <c r="F49" s="87">
        <f t="shared" si="156"/>
        <v>0</v>
      </c>
      <c r="G49" s="87">
        <f t="shared" si="156"/>
        <v>0</v>
      </c>
      <c r="H49" s="87">
        <f t="shared" si="156"/>
        <v>0</v>
      </c>
      <c r="I49" s="87">
        <f t="shared" ca="1" si="156"/>
        <v>0</v>
      </c>
      <c r="J49" s="87">
        <f t="shared" ca="1" si="156"/>
        <v>0</v>
      </c>
      <c r="K49" s="87">
        <f t="shared" ca="1" si="156"/>
        <v>0</v>
      </c>
      <c r="L49" s="87">
        <f t="shared" ca="1" si="156"/>
        <v>0</v>
      </c>
      <c r="M49" s="87">
        <f t="shared" ca="1" si="156"/>
        <v>0</v>
      </c>
      <c r="N49" s="87">
        <f t="shared" ca="1" si="156"/>
        <v>0</v>
      </c>
      <c r="O49" s="88"/>
      <c r="P49" s="87">
        <f t="shared" ca="1" si="8"/>
        <v>9646.6200000000008</v>
      </c>
      <c r="Q49" s="87">
        <f t="shared" ref="Q49:Z49" ca="1" si="157">IF(E$8=0,0,ROUND(Q48-(E49-AB49),2))</f>
        <v>9646.6200000000008</v>
      </c>
      <c r="R49" s="87">
        <f t="shared" si="157"/>
        <v>0</v>
      </c>
      <c r="S49" s="87">
        <f t="shared" si="157"/>
        <v>0</v>
      </c>
      <c r="T49" s="87">
        <f t="shared" si="157"/>
        <v>0</v>
      </c>
      <c r="U49" s="87">
        <f t="shared" ca="1" si="157"/>
        <v>0</v>
      </c>
      <c r="V49" s="87">
        <f t="shared" ca="1" si="157"/>
        <v>0</v>
      </c>
      <c r="W49" s="87">
        <f t="shared" ca="1" si="157"/>
        <v>0</v>
      </c>
      <c r="X49" s="87">
        <f t="shared" ca="1" si="157"/>
        <v>0</v>
      </c>
      <c r="Y49" s="87">
        <f t="shared" ca="1" si="157"/>
        <v>0</v>
      </c>
      <c r="Z49" s="87">
        <f t="shared" ca="1" si="157"/>
        <v>0</v>
      </c>
      <c r="AA49" s="95"/>
      <c r="AB49" s="87">
        <f t="shared" ref="AB49:AK49" ca="1" si="158">ROUND(Q48*E$9/12,2)</f>
        <v>16.05</v>
      </c>
      <c r="AC49" s="87">
        <f t="shared" si="158"/>
        <v>0</v>
      </c>
      <c r="AD49" s="87">
        <f t="shared" si="158"/>
        <v>0</v>
      </c>
      <c r="AE49" s="87">
        <f t="shared" si="158"/>
        <v>0</v>
      </c>
      <c r="AF49" s="87">
        <f t="shared" ca="1" si="158"/>
        <v>0</v>
      </c>
      <c r="AG49" s="87">
        <f t="shared" ca="1" si="158"/>
        <v>0</v>
      </c>
      <c r="AH49" s="87">
        <f t="shared" ca="1" si="158"/>
        <v>0</v>
      </c>
      <c r="AI49" s="87">
        <f t="shared" ca="1" si="158"/>
        <v>0</v>
      </c>
      <c r="AJ49" s="87">
        <f t="shared" ca="1" si="158"/>
        <v>0</v>
      </c>
      <c r="AK49" s="87">
        <f t="shared" ca="1" si="158"/>
        <v>0</v>
      </c>
      <c r="AL49" s="87">
        <f t="shared" ca="1" si="16"/>
        <v>16.05</v>
      </c>
      <c r="AM49" s="96"/>
      <c r="AN49" s="87">
        <f t="shared" ref="AN49:AW49" ca="1" si="159">IF(Q48&gt;0,IF((Q48+AB49)&lt;E$10,Q48+AB49,E$10),0)</f>
        <v>412.97</v>
      </c>
      <c r="AO49" s="87">
        <f t="shared" si="159"/>
        <v>0</v>
      </c>
      <c r="AP49" s="87">
        <f t="shared" si="159"/>
        <v>0</v>
      </c>
      <c r="AQ49" s="87">
        <f t="shared" si="159"/>
        <v>0</v>
      </c>
      <c r="AR49" s="87">
        <f t="shared" ca="1" si="159"/>
        <v>0</v>
      </c>
      <c r="AS49" s="87">
        <f t="shared" ca="1" si="159"/>
        <v>0</v>
      </c>
      <c r="AT49" s="87">
        <f t="shared" ca="1" si="159"/>
        <v>0</v>
      </c>
      <c r="AU49" s="87">
        <f t="shared" ca="1" si="159"/>
        <v>0</v>
      </c>
      <c r="AV49" s="87">
        <f t="shared" ca="1" si="159"/>
        <v>0</v>
      </c>
      <c r="AW49" s="87">
        <f t="shared" ca="1" si="159"/>
        <v>0</v>
      </c>
      <c r="AX49" s="87">
        <f t="shared" ca="1" si="18"/>
        <v>412.97</v>
      </c>
      <c r="AY49" s="87"/>
      <c r="AZ49" s="166">
        <f t="shared" ca="1" si="19"/>
        <v>95.029999999999973</v>
      </c>
      <c r="BA49" s="87">
        <f t="shared" ref="BA49:BI49" si="160">IF(R48&lt;=0,0,IF($C49&lt;=SUM($AZ49:AZ49),0,IF(AO49+$C49-SUM($AZ49:AZ49)&gt;R48+AC49,R48+AC49-AO49,$C49-SUM($AZ49:AZ49))))</f>
        <v>0</v>
      </c>
      <c r="BB49" s="87">
        <f t="shared" si="160"/>
        <v>0</v>
      </c>
      <c r="BC49" s="87">
        <f t="shared" si="160"/>
        <v>0</v>
      </c>
      <c r="BD49" s="87">
        <f t="shared" ca="1" si="160"/>
        <v>0</v>
      </c>
      <c r="BE49" s="87">
        <f t="shared" ca="1" si="160"/>
        <v>0</v>
      </c>
      <c r="BF49" s="87">
        <f t="shared" ca="1" si="160"/>
        <v>0</v>
      </c>
      <c r="BG49" s="87">
        <f t="shared" ca="1" si="160"/>
        <v>0</v>
      </c>
      <c r="BH49" s="87">
        <f t="shared" ca="1" si="160"/>
        <v>0</v>
      </c>
      <c r="BI49" s="87">
        <f t="shared" ca="1" si="160"/>
        <v>0</v>
      </c>
      <c r="BJ49" s="2"/>
    </row>
    <row r="50" spans="1:62" ht="10.5" customHeight="1">
      <c r="A50" s="85">
        <f t="shared" ca="1" si="10"/>
        <v>30</v>
      </c>
      <c r="B50" s="104">
        <f t="shared" ca="1" si="11"/>
        <v>45231</v>
      </c>
      <c r="C50" s="86">
        <f t="shared" ca="1" si="12"/>
        <v>95.029999999999973</v>
      </c>
      <c r="D50" s="137"/>
      <c r="E50" s="87">
        <f t="shared" ref="E50:N50" ca="1" si="161">AN50+AZ50</f>
        <v>508</v>
      </c>
      <c r="F50" s="87">
        <f t="shared" si="161"/>
        <v>0</v>
      </c>
      <c r="G50" s="87">
        <f t="shared" si="161"/>
        <v>0</v>
      </c>
      <c r="H50" s="87">
        <f t="shared" si="161"/>
        <v>0</v>
      </c>
      <c r="I50" s="87">
        <f t="shared" ca="1" si="161"/>
        <v>0</v>
      </c>
      <c r="J50" s="87">
        <f t="shared" ca="1" si="161"/>
        <v>0</v>
      </c>
      <c r="K50" s="87">
        <f t="shared" ca="1" si="161"/>
        <v>0</v>
      </c>
      <c r="L50" s="87">
        <f t="shared" ca="1" si="161"/>
        <v>0</v>
      </c>
      <c r="M50" s="87">
        <f t="shared" ca="1" si="161"/>
        <v>0</v>
      </c>
      <c r="N50" s="87">
        <f t="shared" ca="1" si="161"/>
        <v>0</v>
      </c>
      <c r="O50" s="88"/>
      <c r="P50" s="87">
        <f t="shared" ca="1" si="8"/>
        <v>9153.89</v>
      </c>
      <c r="Q50" s="87">
        <f t="shared" ref="Q50:Z50" ca="1" si="162">IF(E$8=0,0,ROUND(Q49-(E50-AB50),2))</f>
        <v>9153.89</v>
      </c>
      <c r="R50" s="87">
        <f t="shared" si="162"/>
        <v>0</v>
      </c>
      <c r="S50" s="87">
        <f t="shared" si="162"/>
        <v>0</v>
      </c>
      <c r="T50" s="87">
        <f t="shared" si="162"/>
        <v>0</v>
      </c>
      <c r="U50" s="87">
        <f t="shared" ca="1" si="162"/>
        <v>0</v>
      </c>
      <c r="V50" s="87">
        <f t="shared" ca="1" si="162"/>
        <v>0</v>
      </c>
      <c r="W50" s="87">
        <f t="shared" ca="1" si="162"/>
        <v>0</v>
      </c>
      <c r="X50" s="87">
        <f t="shared" ca="1" si="162"/>
        <v>0</v>
      </c>
      <c r="Y50" s="87">
        <f t="shared" ca="1" si="162"/>
        <v>0</v>
      </c>
      <c r="Z50" s="87">
        <f t="shared" ca="1" si="162"/>
        <v>0</v>
      </c>
      <c r="AA50" s="95"/>
      <c r="AB50" s="87">
        <f t="shared" ref="AB50:AK50" ca="1" si="163">ROUND(Q49*E$9/12,2)</f>
        <v>15.27</v>
      </c>
      <c r="AC50" s="87">
        <f t="shared" si="163"/>
        <v>0</v>
      </c>
      <c r="AD50" s="87">
        <f t="shared" si="163"/>
        <v>0</v>
      </c>
      <c r="AE50" s="87">
        <f t="shared" si="163"/>
        <v>0</v>
      </c>
      <c r="AF50" s="87">
        <f t="shared" ca="1" si="163"/>
        <v>0</v>
      </c>
      <c r="AG50" s="87">
        <f t="shared" ca="1" si="163"/>
        <v>0</v>
      </c>
      <c r="AH50" s="87">
        <f t="shared" ca="1" si="163"/>
        <v>0</v>
      </c>
      <c r="AI50" s="87">
        <f t="shared" ca="1" si="163"/>
        <v>0</v>
      </c>
      <c r="AJ50" s="87">
        <f t="shared" ca="1" si="163"/>
        <v>0</v>
      </c>
      <c r="AK50" s="87">
        <f t="shared" ca="1" si="163"/>
        <v>0</v>
      </c>
      <c r="AL50" s="87">
        <f t="shared" ca="1" si="16"/>
        <v>15.27</v>
      </c>
      <c r="AM50" s="96"/>
      <c r="AN50" s="87">
        <f t="shared" ref="AN50:AW50" ca="1" si="164">IF(Q49&gt;0,IF((Q49+AB50)&lt;E$10,Q49+AB50,E$10),0)</f>
        <v>412.97</v>
      </c>
      <c r="AO50" s="87">
        <f t="shared" si="164"/>
        <v>0</v>
      </c>
      <c r="AP50" s="87">
        <f t="shared" si="164"/>
        <v>0</v>
      </c>
      <c r="AQ50" s="87">
        <f t="shared" si="164"/>
        <v>0</v>
      </c>
      <c r="AR50" s="87">
        <f t="shared" ca="1" si="164"/>
        <v>0</v>
      </c>
      <c r="AS50" s="87">
        <f t="shared" ca="1" si="164"/>
        <v>0</v>
      </c>
      <c r="AT50" s="87">
        <f t="shared" ca="1" si="164"/>
        <v>0</v>
      </c>
      <c r="AU50" s="87">
        <f t="shared" ca="1" si="164"/>
        <v>0</v>
      </c>
      <c r="AV50" s="87">
        <f t="shared" ca="1" si="164"/>
        <v>0</v>
      </c>
      <c r="AW50" s="87">
        <f t="shared" ca="1" si="164"/>
        <v>0</v>
      </c>
      <c r="AX50" s="87">
        <f t="shared" ca="1" si="18"/>
        <v>412.97</v>
      </c>
      <c r="AY50" s="87"/>
      <c r="AZ50" s="166">
        <f t="shared" ca="1" si="19"/>
        <v>95.029999999999973</v>
      </c>
      <c r="BA50" s="87">
        <f t="shared" ref="BA50:BI50" si="165">IF(R49&lt;=0,0,IF($C50&lt;=SUM($AZ50:AZ50),0,IF(AO50+$C50-SUM($AZ50:AZ50)&gt;R49+AC50,R49+AC50-AO50,$C50-SUM($AZ50:AZ50))))</f>
        <v>0</v>
      </c>
      <c r="BB50" s="87">
        <f t="shared" si="165"/>
        <v>0</v>
      </c>
      <c r="BC50" s="87">
        <f t="shared" si="165"/>
        <v>0</v>
      </c>
      <c r="BD50" s="87">
        <f t="shared" ca="1" si="165"/>
        <v>0</v>
      </c>
      <c r="BE50" s="87">
        <f t="shared" ca="1" si="165"/>
        <v>0</v>
      </c>
      <c r="BF50" s="87">
        <f t="shared" ca="1" si="165"/>
        <v>0</v>
      </c>
      <c r="BG50" s="87">
        <f t="shared" ca="1" si="165"/>
        <v>0</v>
      </c>
      <c r="BH50" s="87">
        <f t="shared" ca="1" si="165"/>
        <v>0</v>
      </c>
      <c r="BI50" s="87">
        <f t="shared" ca="1" si="165"/>
        <v>0</v>
      </c>
      <c r="BJ50" s="2"/>
    </row>
    <row r="51" spans="1:62" ht="10.5" customHeight="1">
      <c r="A51" s="85">
        <f t="shared" ca="1" si="10"/>
        <v>31</v>
      </c>
      <c r="B51" s="104">
        <f t="shared" ca="1" si="11"/>
        <v>45261</v>
      </c>
      <c r="C51" s="86">
        <f t="shared" ca="1" si="12"/>
        <v>95.029999999999973</v>
      </c>
      <c r="D51" s="137"/>
      <c r="E51" s="87">
        <f t="shared" ref="E51:N51" ca="1" si="166">AN51+AZ51</f>
        <v>508</v>
      </c>
      <c r="F51" s="87">
        <f t="shared" si="166"/>
        <v>0</v>
      </c>
      <c r="G51" s="87">
        <f t="shared" si="166"/>
        <v>0</v>
      </c>
      <c r="H51" s="87">
        <f t="shared" si="166"/>
        <v>0</v>
      </c>
      <c r="I51" s="87">
        <f t="shared" ca="1" si="166"/>
        <v>0</v>
      </c>
      <c r="J51" s="87">
        <f t="shared" ca="1" si="166"/>
        <v>0</v>
      </c>
      <c r="K51" s="87">
        <f t="shared" ca="1" si="166"/>
        <v>0</v>
      </c>
      <c r="L51" s="87">
        <f t="shared" ca="1" si="166"/>
        <v>0</v>
      </c>
      <c r="M51" s="87">
        <f t="shared" ca="1" si="166"/>
        <v>0</v>
      </c>
      <c r="N51" s="87">
        <f t="shared" ca="1" si="166"/>
        <v>0</v>
      </c>
      <c r="O51" s="88"/>
      <c r="P51" s="87">
        <f t="shared" ca="1" si="8"/>
        <v>8660.3799999999992</v>
      </c>
      <c r="Q51" s="87">
        <f t="shared" ref="Q51:Z51" ca="1" si="167">IF(E$8=0,0,ROUND(Q50-(E51-AB51),2))</f>
        <v>8660.3799999999992</v>
      </c>
      <c r="R51" s="87">
        <f t="shared" si="167"/>
        <v>0</v>
      </c>
      <c r="S51" s="87">
        <f t="shared" si="167"/>
        <v>0</v>
      </c>
      <c r="T51" s="87">
        <f t="shared" si="167"/>
        <v>0</v>
      </c>
      <c r="U51" s="87">
        <f t="shared" ca="1" si="167"/>
        <v>0</v>
      </c>
      <c r="V51" s="87">
        <f t="shared" ca="1" si="167"/>
        <v>0</v>
      </c>
      <c r="W51" s="87">
        <f t="shared" ca="1" si="167"/>
        <v>0</v>
      </c>
      <c r="X51" s="87">
        <f t="shared" ca="1" si="167"/>
        <v>0</v>
      </c>
      <c r="Y51" s="87">
        <f t="shared" ca="1" si="167"/>
        <v>0</v>
      </c>
      <c r="Z51" s="87">
        <f t="shared" ca="1" si="167"/>
        <v>0</v>
      </c>
      <c r="AA51" s="95"/>
      <c r="AB51" s="87">
        <f t="shared" ref="AB51:AK51" ca="1" si="168">ROUND(Q50*E$9/12,2)</f>
        <v>14.49</v>
      </c>
      <c r="AC51" s="87">
        <f t="shared" si="168"/>
        <v>0</v>
      </c>
      <c r="AD51" s="87">
        <f t="shared" si="168"/>
        <v>0</v>
      </c>
      <c r="AE51" s="87">
        <f t="shared" si="168"/>
        <v>0</v>
      </c>
      <c r="AF51" s="87">
        <f t="shared" ca="1" si="168"/>
        <v>0</v>
      </c>
      <c r="AG51" s="87">
        <f t="shared" ca="1" si="168"/>
        <v>0</v>
      </c>
      <c r="AH51" s="87">
        <f t="shared" ca="1" si="168"/>
        <v>0</v>
      </c>
      <c r="AI51" s="87">
        <f t="shared" ca="1" si="168"/>
        <v>0</v>
      </c>
      <c r="AJ51" s="87">
        <f t="shared" ca="1" si="168"/>
        <v>0</v>
      </c>
      <c r="AK51" s="87">
        <f t="shared" ca="1" si="168"/>
        <v>0</v>
      </c>
      <c r="AL51" s="87">
        <f t="shared" ca="1" si="16"/>
        <v>14.49</v>
      </c>
      <c r="AM51" s="96"/>
      <c r="AN51" s="87">
        <f t="shared" ref="AN51:AW51" ca="1" si="169">IF(Q50&gt;0,IF((Q50+AB51)&lt;E$10,Q50+AB51,E$10),0)</f>
        <v>412.97</v>
      </c>
      <c r="AO51" s="87">
        <f t="shared" si="169"/>
        <v>0</v>
      </c>
      <c r="AP51" s="87">
        <f t="shared" si="169"/>
        <v>0</v>
      </c>
      <c r="AQ51" s="87">
        <f t="shared" si="169"/>
        <v>0</v>
      </c>
      <c r="AR51" s="87">
        <f t="shared" ca="1" si="169"/>
        <v>0</v>
      </c>
      <c r="AS51" s="87">
        <f t="shared" ca="1" si="169"/>
        <v>0</v>
      </c>
      <c r="AT51" s="87">
        <f t="shared" ca="1" si="169"/>
        <v>0</v>
      </c>
      <c r="AU51" s="87">
        <f t="shared" ca="1" si="169"/>
        <v>0</v>
      </c>
      <c r="AV51" s="87">
        <f t="shared" ca="1" si="169"/>
        <v>0</v>
      </c>
      <c r="AW51" s="87">
        <f t="shared" ca="1" si="169"/>
        <v>0</v>
      </c>
      <c r="AX51" s="87">
        <f t="shared" ca="1" si="18"/>
        <v>412.97</v>
      </c>
      <c r="AY51" s="87"/>
      <c r="AZ51" s="166">
        <f t="shared" ca="1" si="19"/>
        <v>95.029999999999973</v>
      </c>
      <c r="BA51" s="87">
        <f t="shared" ref="BA51:BI51" si="170">IF(R50&lt;=0,0,IF($C51&lt;=SUM($AZ51:AZ51),0,IF(AO51+$C51-SUM($AZ51:AZ51)&gt;R50+AC51,R50+AC51-AO51,$C51-SUM($AZ51:AZ51))))</f>
        <v>0</v>
      </c>
      <c r="BB51" s="87">
        <f t="shared" si="170"/>
        <v>0</v>
      </c>
      <c r="BC51" s="87">
        <f t="shared" si="170"/>
        <v>0</v>
      </c>
      <c r="BD51" s="87">
        <f t="shared" ca="1" si="170"/>
        <v>0</v>
      </c>
      <c r="BE51" s="87">
        <f t="shared" ca="1" si="170"/>
        <v>0</v>
      </c>
      <c r="BF51" s="87">
        <f t="shared" ca="1" si="170"/>
        <v>0</v>
      </c>
      <c r="BG51" s="87">
        <f t="shared" ca="1" si="170"/>
        <v>0</v>
      </c>
      <c r="BH51" s="87">
        <f t="shared" ca="1" si="170"/>
        <v>0</v>
      </c>
      <c r="BI51" s="87">
        <f t="shared" ca="1" si="170"/>
        <v>0</v>
      </c>
      <c r="BJ51" s="2"/>
    </row>
    <row r="52" spans="1:62" ht="10.5" customHeight="1">
      <c r="A52" s="85">
        <f t="shared" ca="1" si="10"/>
        <v>32</v>
      </c>
      <c r="B52" s="104">
        <f t="shared" ca="1" si="11"/>
        <v>45292</v>
      </c>
      <c r="C52" s="86">
        <f t="shared" ca="1" si="12"/>
        <v>95.029999999999973</v>
      </c>
      <c r="D52" s="137"/>
      <c r="E52" s="87">
        <f t="shared" ref="E52:N52" ca="1" si="171">AN52+AZ52</f>
        <v>508</v>
      </c>
      <c r="F52" s="87">
        <f t="shared" si="171"/>
        <v>0</v>
      </c>
      <c r="G52" s="87">
        <f t="shared" si="171"/>
        <v>0</v>
      </c>
      <c r="H52" s="87">
        <f t="shared" si="171"/>
        <v>0</v>
      </c>
      <c r="I52" s="87">
        <f t="shared" ca="1" si="171"/>
        <v>0</v>
      </c>
      <c r="J52" s="87">
        <f t="shared" ca="1" si="171"/>
        <v>0</v>
      </c>
      <c r="K52" s="87">
        <f t="shared" ca="1" si="171"/>
        <v>0</v>
      </c>
      <c r="L52" s="87">
        <f t="shared" ca="1" si="171"/>
        <v>0</v>
      </c>
      <c r="M52" s="87">
        <f t="shared" ca="1" si="171"/>
        <v>0</v>
      </c>
      <c r="N52" s="87">
        <f t="shared" ca="1" si="171"/>
        <v>0</v>
      </c>
      <c r="O52" s="88"/>
      <c r="P52" s="87">
        <f t="shared" ca="1" si="8"/>
        <v>8166.09</v>
      </c>
      <c r="Q52" s="87">
        <f t="shared" ref="Q52:Z52" ca="1" si="172">IF(E$8=0,0,ROUND(Q51-(E52-AB52),2))</f>
        <v>8166.09</v>
      </c>
      <c r="R52" s="87">
        <f t="shared" si="172"/>
        <v>0</v>
      </c>
      <c r="S52" s="87">
        <f t="shared" si="172"/>
        <v>0</v>
      </c>
      <c r="T52" s="87">
        <f t="shared" si="172"/>
        <v>0</v>
      </c>
      <c r="U52" s="87">
        <f t="shared" ca="1" si="172"/>
        <v>0</v>
      </c>
      <c r="V52" s="87">
        <f t="shared" ca="1" si="172"/>
        <v>0</v>
      </c>
      <c r="W52" s="87">
        <f t="shared" ca="1" si="172"/>
        <v>0</v>
      </c>
      <c r="X52" s="87">
        <f t="shared" ca="1" si="172"/>
        <v>0</v>
      </c>
      <c r="Y52" s="87">
        <f t="shared" ca="1" si="172"/>
        <v>0</v>
      </c>
      <c r="Z52" s="87">
        <f t="shared" ca="1" si="172"/>
        <v>0</v>
      </c>
      <c r="AA52" s="95"/>
      <c r="AB52" s="87">
        <f t="shared" ref="AB52:AK52" ca="1" si="173">ROUND(Q51*E$9/12,2)</f>
        <v>13.71</v>
      </c>
      <c r="AC52" s="87">
        <f t="shared" si="173"/>
        <v>0</v>
      </c>
      <c r="AD52" s="87">
        <f t="shared" si="173"/>
        <v>0</v>
      </c>
      <c r="AE52" s="87">
        <f t="shared" si="173"/>
        <v>0</v>
      </c>
      <c r="AF52" s="87">
        <f t="shared" ca="1" si="173"/>
        <v>0</v>
      </c>
      <c r="AG52" s="87">
        <f t="shared" ca="1" si="173"/>
        <v>0</v>
      </c>
      <c r="AH52" s="87">
        <f t="shared" ca="1" si="173"/>
        <v>0</v>
      </c>
      <c r="AI52" s="87">
        <f t="shared" ca="1" si="173"/>
        <v>0</v>
      </c>
      <c r="AJ52" s="87">
        <f t="shared" ca="1" si="173"/>
        <v>0</v>
      </c>
      <c r="AK52" s="87">
        <f t="shared" ca="1" si="173"/>
        <v>0</v>
      </c>
      <c r="AL52" s="87">
        <f t="shared" ca="1" si="16"/>
        <v>13.71</v>
      </c>
      <c r="AM52" s="96"/>
      <c r="AN52" s="87">
        <f t="shared" ref="AN52:AW52" ca="1" si="174">IF(Q51&gt;0,IF((Q51+AB52)&lt;E$10,Q51+AB52,E$10),0)</f>
        <v>412.97</v>
      </c>
      <c r="AO52" s="87">
        <f t="shared" si="174"/>
        <v>0</v>
      </c>
      <c r="AP52" s="87">
        <f t="shared" si="174"/>
        <v>0</v>
      </c>
      <c r="AQ52" s="87">
        <f t="shared" si="174"/>
        <v>0</v>
      </c>
      <c r="AR52" s="87">
        <f t="shared" ca="1" si="174"/>
        <v>0</v>
      </c>
      <c r="AS52" s="87">
        <f t="shared" ca="1" si="174"/>
        <v>0</v>
      </c>
      <c r="AT52" s="87">
        <f t="shared" ca="1" si="174"/>
        <v>0</v>
      </c>
      <c r="AU52" s="87">
        <f t="shared" ca="1" si="174"/>
        <v>0</v>
      </c>
      <c r="AV52" s="87">
        <f t="shared" ca="1" si="174"/>
        <v>0</v>
      </c>
      <c r="AW52" s="87">
        <f t="shared" ca="1" si="174"/>
        <v>0</v>
      </c>
      <c r="AX52" s="87">
        <f t="shared" ca="1" si="18"/>
        <v>412.97</v>
      </c>
      <c r="AY52" s="87"/>
      <c r="AZ52" s="166">
        <f t="shared" ca="1" si="19"/>
        <v>95.029999999999973</v>
      </c>
      <c r="BA52" s="87">
        <f t="shared" ref="BA52:BI52" si="175">IF(R51&lt;=0,0,IF($C52&lt;=SUM($AZ52:AZ52),0,IF(AO52+$C52-SUM($AZ52:AZ52)&gt;R51+AC52,R51+AC52-AO52,$C52-SUM($AZ52:AZ52))))</f>
        <v>0</v>
      </c>
      <c r="BB52" s="87">
        <f t="shared" si="175"/>
        <v>0</v>
      </c>
      <c r="BC52" s="87">
        <f t="shared" si="175"/>
        <v>0</v>
      </c>
      <c r="BD52" s="87">
        <f t="shared" ca="1" si="175"/>
        <v>0</v>
      </c>
      <c r="BE52" s="87">
        <f t="shared" ca="1" si="175"/>
        <v>0</v>
      </c>
      <c r="BF52" s="87">
        <f t="shared" ca="1" si="175"/>
        <v>0</v>
      </c>
      <c r="BG52" s="87">
        <f t="shared" ca="1" si="175"/>
        <v>0</v>
      </c>
      <c r="BH52" s="87">
        <f t="shared" ca="1" si="175"/>
        <v>0</v>
      </c>
      <c r="BI52" s="87">
        <f t="shared" ca="1" si="175"/>
        <v>0</v>
      </c>
      <c r="BJ52" s="2"/>
    </row>
    <row r="53" spans="1:62" ht="10.5" customHeight="1">
      <c r="A53" s="85">
        <f t="shared" ca="1" si="10"/>
        <v>33</v>
      </c>
      <c r="B53" s="104">
        <f t="shared" ca="1" si="11"/>
        <v>45323</v>
      </c>
      <c r="C53" s="86">
        <f t="shared" ca="1" si="12"/>
        <v>95.029999999999973</v>
      </c>
      <c r="D53" s="137"/>
      <c r="E53" s="87">
        <f t="shared" ref="E53:N53" ca="1" si="176">AN53+AZ53</f>
        <v>508</v>
      </c>
      <c r="F53" s="87">
        <f t="shared" si="176"/>
        <v>0</v>
      </c>
      <c r="G53" s="87">
        <f t="shared" si="176"/>
        <v>0</v>
      </c>
      <c r="H53" s="87">
        <f t="shared" si="176"/>
        <v>0</v>
      </c>
      <c r="I53" s="87">
        <f t="shared" ca="1" si="176"/>
        <v>0</v>
      </c>
      <c r="J53" s="87">
        <f t="shared" ca="1" si="176"/>
        <v>0</v>
      </c>
      <c r="K53" s="87">
        <f t="shared" ca="1" si="176"/>
        <v>0</v>
      </c>
      <c r="L53" s="87">
        <f t="shared" ca="1" si="176"/>
        <v>0</v>
      </c>
      <c r="M53" s="87">
        <f t="shared" ca="1" si="176"/>
        <v>0</v>
      </c>
      <c r="N53" s="87">
        <f t="shared" ca="1" si="176"/>
        <v>0</v>
      </c>
      <c r="O53" s="88"/>
      <c r="P53" s="87">
        <f t="shared" ca="1" si="8"/>
        <v>7671.02</v>
      </c>
      <c r="Q53" s="87">
        <f t="shared" ref="Q53:Z53" ca="1" si="177">IF(E$8=0,0,ROUND(Q52-(E53-AB53),2))</f>
        <v>7671.02</v>
      </c>
      <c r="R53" s="87">
        <f t="shared" si="177"/>
        <v>0</v>
      </c>
      <c r="S53" s="87">
        <f t="shared" si="177"/>
        <v>0</v>
      </c>
      <c r="T53" s="87">
        <f t="shared" si="177"/>
        <v>0</v>
      </c>
      <c r="U53" s="87">
        <f t="shared" ca="1" si="177"/>
        <v>0</v>
      </c>
      <c r="V53" s="87">
        <f t="shared" ca="1" si="177"/>
        <v>0</v>
      </c>
      <c r="W53" s="87">
        <f t="shared" ca="1" si="177"/>
        <v>0</v>
      </c>
      <c r="X53" s="87">
        <f t="shared" ca="1" si="177"/>
        <v>0</v>
      </c>
      <c r="Y53" s="87">
        <f t="shared" ca="1" si="177"/>
        <v>0</v>
      </c>
      <c r="Z53" s="87">
        <f t="shared" ca="1" si="177"/>
        <v>0</v>
      </c>
      <c r="AA53" s="95"/>
      <c r="AB53" s="87">
        <f t="shared" ref="AB53:AK53" ca="1" si="178">ROUND(Q52*E$9/12,2)</f>
        <v>12.93</v>
      </c>
      <c r="AC53" s="87">
        <f t="shared" si="178"/>
        <v>0</v>
      </c>
      <c r="AD53" s="87">
        <f t="shared" si="178"/>
        <v>0</v>
      </c>
      <c r="AE53" s="87">
        <f t="shared" si="178"/>
        <v>0</v>
      </c>
      <c r="AF53" s="87">
        <f t="shared" ca="1" si="178"/>
        <v>0</v>
      </c>
      <c r="AG53" s="87">
        <f t="shared" ca="1" si="178"/>
        <v>0</v>
      </c>
      <c r="AH53" s="87">
        <f t="shared" ca="1" si="178"/>
        <v>0</v>
      </c>
      <c r="AI53" s="87">
        <f t="shared" ca="1" si="178"/>
        <v>0</v>
      </c>
      <c r="AJ53" s="87">
        <f t="shared" ca="1" si="178"/>
        <v>0</v>
      </c>
      <c r="AK53" s="87">
        <f t="shared" ca="1" si="178"/>
        <v>0</v>
      </c>
      <c r="AL53" s="87">
        <f t="shared" ca="1" si="16"/>
        <v>12.93</v>
      </c>
      <c r="AM53" s="96"/>
      <c r="AN53" s="87">
        <f t="shared" ref="AN53:AW53" ca="1" si="179">IF(Q52&gt;0,IF((Q52+AB53)&lt;E$10,Q52+AB53,E$10),0)</f>
        <v>412.97</v>
      </c>
      <c r="AO53" s="87">
        <f t="shared" si="179"/>
        <v>0</v>
      </c>
      <c r="AP53" s="87">
        <f t="shared" si="179"/>
        <v>0</v>
      </c>
      <c r="AQ53" s="87">
        <f t="shared" si="179"/>
        <v>0</v>
      </c>
      <c r="AR53" s="87">
        <f t="shared" ca="1" si="179"/>
        <v>0</v>
      </c>
      <c r="AS53" s="87">
        <f t="shared" ca="1" si="179"/>
        <v>0</v>
      </c>
      <c r="AT53" s="87">
        <f t="shared" ca="1" si="179"/>
        <v>0</v>
      </c>
      <c r="AU53" s="87">
        <f t="shared" ca="1" si="179"/>
        <v>0</v>
      </c>
      <c r="AV53" s="87">
        <f t="shared" ca="1" si="179"/>
        <v>0</v>
      </c>
      <c r="AW53" s="87">
        <f t="shared" ca="1" si="179"/>
        <v>0</v>
      </c>
      <c r="AX53" s="87">
        <f t="shared" ca="1" si="18"/>
        <v>412.97</v>
      </c>
      <c r="AY53" s="87"/>
      <c r="AZ53" s="166">
        <f t="shared" ca="1" si="19"/>
        <v>95.029999999999973</v>
      </c>
      <c r="BA53" s="87">
        <f t="shared" ref="BA53:BI53" si="180">IF(R52&lt;=0,0,IF($C53&lt;=SUM($AZ53:AZ53),0,IF(AO53+$C53-SUM($AZ53:AZ53)&gt;R52+AC53,R52+AC53-AO53,$C53-SUM($AZ53:AZ53))))</f>
        <v>0</v>
      </c>
      <c r="BB53" s="87">
        <f t="shared" si="180"/>
        <v>0</v>
      </c>
      <c r="BC53" s="87">
        <f t="shared" si="180"/>
        <v>0</v>
      </c>
      <c r="BD53" s="87">
        <f t="shared" ca="1" si="180"/>
        <v>0</v>
      </c>
      <c r="BE53" s="87">
        <f t="shared" ca="1" si="180"/>
        <v>0</v>
      </c>
      <c r="BF53" s="87">
        <f t="shared" ca="1" si="180"/>
        <v>0</v>
      </c>
      <c r="BG53" s="87">
        <f t="shared" ca="1" si="180"/>
        <v>0</v>
      </c>
      <c r="BH53" s="87">
        <f t="shared" ca="1" si="180"/>
        <v>0</v>
      </c>
      <c r="BI53" s="87">
        <f t="shared" ca="1" si="180"/>
        <v>0</v>
      </c>
      <c r="BJ53" s="2"/>
    </row>
    <row r="54" spans="1:62" ht="10.5" customHeight="1">
      <c r="A54" s="85">
        <f t="shared" ca="1" si="10"/>
        <v>34</v>
      </c>
      <c r="B54" s="104">
        <f t="shared" ca="1" si="11"/>
        <v>45352</v>
      </c>
      <c r="C54" s="86">
        <f t="shared" ca="1" si="12"/>
        <v>95.029999999999973</v>
      </c>
      <c r="D54" s="137"/>
      <c r="E54" s="87">
        <f t="shared" ref="E54:N54" ca="1" si="181">AN54+AZ54</f>
        <v>508</v>
      </c>
      <c r="F54" s="87">
        <f t="shared" si="181"/>
        <v>0</v>
      </c>
      <c r="G54" s="87">
        <f t="shared" si="181"/>
        <v>0</v>
      </c>
      <c r="H54" s="87">
        <f t="shared" si="181"/>
        <v>0</v>
      </c>
      <c r="I54" s="87">
        <f t="shared" ca="1" si="181"/>
        <v>0</v>
      </c>
      <c r="J54" s="87">
        <f t="shared" ca="1" si="181"/>
        <v>0</v>
      </c>
      <c r="K54" s="87">
        <f t="shared" ca="1" si="181"/>
        <v>0</v>
      </c>
      <c r="L54" s="87">
        <f t="shared" ca="1" si="181"/>
        <v>0</v>
      </c>
      <c r="M54" s="87">
        <f t="shared" ca="1" si="181"/>
        <v>0</v>
      </c>
      <c r="N54" s="87">
        <f t="shared" ca="1" si="181"/>
        <v>0</v>
      </c>
      <c r="O54" s="88"/>
      <c r="P54" s="87">
        <f t="shared" ca="1" si="8"/>
        <v>7175.17</v>
      </c>
      <c r="Q54" s="87">
        <f t="shared" ref="Q54:Z54" ca="1" si="182">IF(E$8=0,0,ROUND(Q53-(E54-AB54),2))</f>
        <v>7175.17</v>
      </c>
      <c r="R54" s="87">
        <f t="shared" si="182"/>
        <v>0</v>
      </c>
      <c r="S54" s="87">
        <f t="shared" si="182"/>
        <v>0</v>
      </c>
      <c r="T54" s="87">
        <f t="shared" si="182"/>
        <v>0</v>
      </c>
      <c r="U54" s="87">
        <f t="shared" ca="1" si="182"/>
        <v>0</v>
      </c>
      <c r="V54" s="87">
        <f t="shared" ca="1" si="182"/>
        <v>0</v>
      </c>
      <c r="W54" s="87">
        <f t="shared" ca="1" si="182"/>
        <v>0</v>
      </c>
      <c r="X54" s="87">
        <f t="shared" ca="1" si="182"/>
        <v>0</v>
      </c>
      <c r="Y54" s="87">
        <f t="shared" ca="1" si="182"/>
        <v>0</v>
      </c>
      <c r="Z54" s="87">
        <f t="shared" ca="1" si="182"/>
        <v>0</v>
      </c>
      <c r="AA54" s="95"/>
      <c r="AB54" s="87">
        <f t="shared" ref="AB54:AK54" ca="1" si="183">ROUND(Q53*E$9/12,2)</f>
        <v>12.15</v>
      </c>
      <c r="AC54" s="87">
        <f t="shared" si="183"/>
        <v>0</v>
      </c>
      <c r="AD54" s="87">
        <f t="shared" si="183"/>
        <v>0</v>
      </c>
      <c r="AE54" s="87">
        <f t="shared" si="183"/>
        <v>0</v>
      </c>
      <c r="AF54" s="87">
        <f t="shared" ca="1" si="183"/>
        <v>0</v>
      </c>
      <c r="AG54" s="87">
        <f t="shared" ca="1" si="183"/>
        <v>0</v>
      </c>
      <c r="AH54" s="87">
        <f t="shared" ca="1" si="183"/>
        <v>0</v>
      </c>
      <c r="AI54" s="87">
        <f t="shared" ca="1" si="183"/>
        <v>0</v>
      </c>
      <c r="AJ54" s="87">
        <f t="shared" ca="1" si="183"/>
        <v>0</v>
      </c>
      <c r="AK54" s="87">
        <f t="shared" ca="1" si="183"/>
        <v>0</v>
      </c>
      <c r="AL54" s="87">
        <f t="shared" ca="1" si="16"/>
        <v>12.15</v>
      </c>
      <c r="AM54" s="96"/>
      <c r="AN54" s="87">
        <f t="shared" ref="AN54:AW54" ca="1" si="184">IF(Q53&gt;0,IF((Q53+AB54)&lt;E$10,Q53+AB54,E$10),0)</f>
        <v>412.97</v>
      </c>
      <c r="AO54" s="87">
        <f t="shared" si="184"/>
        <v>0</v>
      </c>
      <c r="AP54" s="87">
        <f t="shared" si="184"/>
        <v>0</v>
      </c>
      <c r="AQ54" s="87">
        <f t="shared" si="184"/>
        <v>0</v>
      </c>
      <c r="AR54" s="87">
        <f t="shared" ca="1" si="184"/>
        <v>0</v>
      </c>
      <c r="AS54" s="87">
        <f t="shared" ca="1" si="184"/>
        <v>0</v>
      </c>
      <c r="AT54" s="87">
        <f t="shared" ca="1" si="184"/>
        <v>0</v>
      </c>
      <c r="AU54" s="87">
        <f t="shared" ca="1" si="184"/>
        <v>0</v>
      </c>
      <c r="AV54" s="87">
        <f t="shared" ca="1" si="184"/>
        <v>0</v>
      </c>
      <c r="AW54" s="87">
        <f t="shared" ca="1" si="184"/>
        <v>0</v>
      </c>
      <c r="AX54" s="87">
        <f t="shared" ca="1" si="18"/>
        <v>412.97</v>
      </c>
      <c r="AY54" s="87"/>
      <c r="AZ54" s="166">
        <f t="shared" ca="1" si="19"/>
        <v>95.029999999999973</v>
      </c>
      <c r="BA54" s="87">
        <f t="shared" ref="BA54:BI54" si="185">IF(R53&lt;=0,0,IF($C54&lt;=SUM($AZ54:AZ54),0,IF(AO54+$C54-SUM($AZ54:AZ54)&gt;R53+AC54,R53+AC54-AO54,$C54-SUM($AZ54:AZ54))))</f>
        <v>0</v>
      </c>
      <c r="BB54" s="87">
        <f t="shared" si="185"/>
        <v>0</v>
      </c>
      <c r="BC54" s="87">
        <f t="shared" si="185"/>
        <v>0</v>
      </c>
      <c r="BD54" s="87">
        <f t="shared" ca="1" si="185"/>
        <v>0</v>
      </c>
      <c r="BE54" s="87">
        <f t="shared" ca="1" si="185"/>
        <v>0</v>
      </c>
      <c r="BF54" s="87">
        <f t="shared" ca="1" si="185"/>
        <v>0</v>
      </c>
      <c r="BG54" s="87">
        <f t="shared" ca="1" si="185"/>
        <v>0</v>
      </c>
      <c r="BH54" s="87">
        <f t="shared" ca="1" si="185"/>
        <v>0</v>
      </c>
      <c r="BI54" s="87">
        <f t="shared" ca="1" si="185"/>
        <v>0</v>
      </c>
      <c r="BJ54" s="2"/>
    </row>
    <row r="55" spans="1:62" ht="10.5" customHeight="1">
      <c r="A55" s="85">
        <f t="shared" ca="1" si="10"/>
        <v>35</v>
      </c>
      <c r="B55" s="104">
        <f t="shared" ca="1" si="11"/>
        <v>45383</v>
      </c>
      <c r="C55" s="86">
        <f t="shared" ca="1" si="12"/>
        <v>95.029999999999973</v>
      </c>
      <c r="D55" s="137"/>
      <c r="E55" s="87">
        <f t="shared" ref="E55:N55" ca="1" si="186">AN55+AZ55</f>
        <v>508</v>
      </c>
      <c r="F55" s="87">
        <f t="shared" si="186"/>
        <v>0</v>
      </c>
      <c r="G55" s="87">
        <f t="shared" si="186"/>
        <v>0</v>
      </c>
      <c r="H55" s="87">
        <f t="shared" si="186"/>
        <v>0</v>
      </c>
      <c r="I55" s="87">
        <f t="shared" ca="1" si="186"/>
        <v>0</v>
      </c>
      <c r="J55" s="87">
        <f t="shared" ca="1" si="186"/>
        <v>0</v>
      </c>
      <c r="K55" s="87">
        <f t="shared" ca="1" si="186"/>
        <v>0</v>
      </c>
      <c r="L55" s="87">
        <f t="shared" ca="1" si="186"/>
        <v>0</v>
      </c>
      <c r="M55" s="87">
        <f t="shared" ca="1" si="186"/>
        <v>0</v>
      </c>
      <c r="N55" s="87">
        <f t="shared" ca="1" si="186"/>
        <v>0</v>
      </c>
      <c r="O55" s="88"/>
      <c r="P55" s="87">
        <f t="shared" ca="1" si="8"/>
        <v>6678.53</v>
      </c>
      <c r="Q55" s="87">
        <f t="shared" ref="Q55:Z55" ca="1" si="187">IF(E$8=0,0,ROUND(Q54-(E55-AB55),2))</f>
        <v>6678.53</v>
      </c>
      <c r="R55" s="87">
        <f t="shared" si="187"/>
        <v>0</v>
      </c>
      <c r="S55" s="87">
        <f t="shared" si="187"/>
        <v>0</v>
      </c>
      <c r="T55" s="87">
        <f t="shared" si="187"/>
        <v>0</v>
      </c>
      <c r="U55" s="87">
        <f t="shared" ca="1" si="187"/>
        <v>0</v>
      </c>
      <c r="V55" s="87">
        <f t="shared" ca="1" si="187"/>
        <v>0</v>
      </c>
      <c r="W55" s="87">
        <f t="shared" ca="1" si="187"/>
        <v>0</v>
      </c>
      <c r="X55" s="87">
        <f t="shared" ca="1" si="187"/>
        <v>0</v>
      </c>
      <c r="Y55" s="87">
        <f t="shared" ca="1" si="187"/>
        <v>0</v>
      </c>
      <c r="Z55" s="87">
        <f t="shared" ca="1" si="187"/>
        <v>0</v>
      </c>
      <c r="AA55" s="95"/>
      <c r="AB55" s="87">
        <f t="shared" ref="AB55:AK55" ca="1" si="188">ROUND(Q54*E$9/12,2)</f>
        <v>11.36</v>
      </c>
      <c r="AC55" s="87">
        <f t="shared" si="188"/>
        <v>0</v>
      </c>
      <c r="AD55" s="87">
        <f t="shared" si="188"/>
        <v>0</v>
      </c>
      <c r="AE55" s="87">
        <f t="shared" si="188"/>
        <v>0</v>
      </c>
      <c r="AF55" s="87">
        <f t="shared" ca="1" si="188"/>
        <v>0</v>
      </c>
      <c r="AG55" s="87">
        <f t="shared" ca="1" si="188"/>
        <v>0</v>
      </c>
      <c r="AH55" s="87">
        <f t="shared" ca="1" si="188"/>
        <v>0</v>
      </c>
      <c r="AI55" s="87">
        <f t="shared" ca="1" si="188"/>
        <v>0</v>
      </c>
      <c r="AJ55" s="87">
        <f t="shared" ca="1" si="188"/>
        <v>0</v>
      </c>
      <c r="AK55" s="87">
        <f t="shared" ca="1" si="188"/>
        <v>0</v>
      </c>
      <c r="AL55" s="87">
        <f t="shared" ca="1" si="16"/>
        <v>11.36</v>
      </c>
      <c r="AM55" s="96"/>
      <c r="AN55" s="87">
        <f t="shared" ref="AN55:AW55" ca="1" si="189">IF(Q54&gt;0,IF((Q54+AB55)&lt;E$10,Q54+AB55,E$10),0)</f>
        <v>412.97</v>
      </c>
      <c r="AO55" s="87">
        <f t="shared" si="189"/>
        <v>0</v>
      </c>
      <c r="AP55" s="87">
        <f t="shared" si="189"/>
        <v>0</v>
      </c>
      <c r="AQ55" s="87">
        <f t="shared" si="189"/>
        <v>0</v>
      </c>
      <c r="AR55" s="87">
        <f t="shared" ca="1" si="189"/>
        <v>0</v>
      </c>
      <c r="AS55" s="87">
        <f t="shared" ca="1" si="189"/>
        <v>0</v>
      </c>
      <c r="AT55" s="87">
        <f t="shared" ca="1" si="189"/>
        <v>0</v>
      </c>
      <c r="AU55" s="87">
        <f t="shared" ca="1" si="189"/>
        <v>0</v>
      </c>
      <c r="AV55" s="87">
        <f t="shared" ca="1" si="189"/>
        <v>0</v>
      </c>
      <c r="AW55" s="87">
        <f t="shared" ca="1" si="189"/>
        <v>0</v>
      </c>
      <c r="AX55" s="87">
        <f t="shared" ca="1" si="18"/>
        <v>412.97</v>
      </c>
      <c r="AY55" s="87"/>
      <c r="AZ55" s="166">
        <f t="shared" ca="1" si="19"/>
        <v>95.029999999999973</v>
      </c>
      <c r="BA55" s="87">
        <f t="shared" ref="BA55:BI55" si="190">IF(R54&lt;=0,0,IF($C55&lt;=SUM($AZ55:AZ55),0,IF(AO55+$C55-SUM($AZ55:AZ55)&gt;R54+AC55,R54+AC55-AO55,$C55-SUM($AZ55:AZ55))))</f>
        <v>0</v>
      </c>
      <c r="BB55" s="87">
        <f t="shared" si="190"/>
        <v>0</v>
      </c>
      <c r="BC55" s="87">
        <f t="shared" si="190"/>
        <v>0</v>
      </c>
      <c r="BD55" s="87">
        <f t="shared" ca="1" si="190"/>
        <v>0</v>
      </c>
      <c r="BE55" s="87">
        <f t="shared" ca="1" si="190"/>
        <v>0</v>
      </c>
      <c r="BF55" s="87">
        <f t="shared" ca="1" si="190"/>
        <v>0</v>
      </c>
      <c r="BG55" s="87">
        <f t="shared" ca="1" si="190"/>
        <v>0</v>
      </c>
      <c r="BH55" s="87">
        <f t="shared" ca="1" si="190"/>
        <v>0</v>
      </c>
      <c r="BI55" s="87">
        <f t="shared" ca="1" si="190"/>
        <v>0</v>
      </c>
      <c r="BJ55" s="2"/>
    </row>
    <row r="56" spans="1:62" ht="10.5" customHeight="1">
      <c r="A56" s="85">
        <f t="shared" ca="1" si="10"/>
        <v>36</v>
      </c>
      <c r="B56" s="104">
        <f t="shared" ca="1" si="11"/>
        <v>45413</v>
      </c>
      <c r="C56" s="86">
        <f t="shared" ca="1" si="12"/>
        <v>95.029999999999973</v>
      </c>
      <c r="D56" s="137"/>
      <c r="E56" s="87">
        <f t="shared" ref="E56:N56" ca="1" si="191">AN56+AZ56</f>
        <v>508</v>
      </c>
      <c r="F56" s="87">
        <f t="shared" si="191"/>
        <v>0</v>
      </c>
      <c r="G56" s="87">
        <f t="shared" si="191"/>
        <v>0</v>
      </c>
      <c r="H56" s="87">
        <f t="shared" si="191"/>
        <v>0</v>
      </c>
      <c r="I56" s="87">
        <f t="shared" ca="1" si="191"/>
        <v>0</v>
      </c>
      <c r="J56" s="87">
        <f t="shared" ca="1" si="191"/>
        <v>0</v>
      </c>
      <c r="K56" s="87">
        <f t="shared" ca="1" si="191"/>
        <v>0</v>
      </c>
      <c r="L56" s="87">
        <f t="shared" ca="1" si="191"/>
        <v>0</v>
      </c>
      <c r="M56" s="87">
        <f t="shared" ca="1" si="191"/>
        <v>0</v>
      </c>
      <c r="N56" s="87">
        <f t="shared" ca="1" si="191"/>
        <v>0</v>
      </c>
      <c r="O56" s="88"/>
      <c r="P56" s="87">
        <f t="shared" ca="1" si="8"/>
        <v>6181.1</v>
      </c>
      <c r="Q56" s="87">
        <f t="shared" ref="Q56:Z56" ca="1" si="192">IF(E$8=0,0,ROUND(Q55-(E56-AB56),2))</f>
        <v>6181.1</v>
      </c>
      <c r="R56" s="87">
        <f t="shared" si="192"/>
        <v>0</v>
      </c>
      <c r="S56" s="87">
        <f t="shared" si="192"/>
        <v>0</v>
      </c>
      <c r="T56" s="87">
        <f t="shared" si="192"/>
        <v>0</v>
      </c>
      <c r="U56" s="87">
        <f t="shared" ca="1" si="192"/>
        <v>0</v>
      </c>
      <c r="V56" s="87">
        <f t="shared" ca="1" si="192"/>
        <v>0</v>
      </c>
      <c r="W56" s="87">
        <f t="shared" ca="1" si="192"/>
        <v>0</v>
      </c>
      <c r="X56" s="87">
        <f t="shared" ca="1" si="192"/>
        <v>0</v>
      </c>
      <c r="Y56" s="87">
        <f t="shared" ca="1" si="192"/>
        <v>0</v>
      </c>
      <c r="Z56" s="87">
        <f t="shared" ca="1" si="192"/>
        <v>0</v>
      </c>
      <c r="AA56" s="95"/>
      <c r="AB56" s="87">
        <f t="shared" ref="AB56:AK56" ca="1" si="193">ROUND(Q55*E$9/12,2)</f>
        <v>10.57</v>
      </c>
      <c r="AC56" s="87">
        <f t="shared" si="193"/>
        <v>0</v>
      </c>
      <c r="AD56" s="87">
        <f t="shared" si="193"/>
        <v>0</v>
      </c>
      <c r="AE56" s="87">
        <f t="shared" si="193"/>
        <v>0</v>
      </c>
      <c r="AF56" s="87">
        <f t="shared" ca="1" si="193"/>
        <v>0</v>
      </c>
      <c r="AG56" s="87">
        <f t="shared" ca="1" si="193"/>
        <v>0</v>
      </c>
      <c r="AH56" s="87">
        <f t="shared" ca="1" si="193"/>
        <v>0</v>
      </c>
      <c r="AI56" s="87">
        <f t="shared" ca="1" si="193"/>
        <v>0</v>
      </c>
      <c r="AJ56" s="87">
        <f t="shared" ca="1" si="193"/>
        <v>0</v>
      </c>
      <c r="AK56" s="87">
        <f t="shared" ca="1" si="193"/>
        <v>0</v>
      </c>
      <c r="AL56" s="87">
        <f t="shared" ca="1" si="16"/>
        <v>10.57</v>
      </c>
      <c r="AM56" s="96"/>
      <c r="AN56" s="87">
        <f t="shared" ref="AN56:AW56" ca="1" si="194">IF(Q55&gt;0,IF((Q55+AB56)&lt;E$10,Q55+AB56,E$10),0)</f>
        <v>412.97</v>
      </c>
      <c r="AO56" s="87">
        <f t="shared" si="194"/>
        <v>0</v>
      </c>
      <c r="AP56" s="87">
        <f t="shared" si="194"/>
        <v>0</v>
      </c>
      <c r="AQ56" s="87">
        <f t="shared" si="194"/>
        <v>0</v>
      </c>
      <c r="AR56" s="87">
        <f t="shared" ca="1" si="194"/>
        <v>0</v>
      </c>
      <c r="AS56" s="87">
        <f t="shared" ca="1" si="194"/>
        <v>0</v>
      </c>
      <c r="AT56" s="87">
        <f t="shared" ca="1" si="194"/>
        <v>0</v>
      </c>
      <c r="AU56" s="87">
        <f t="shared" ca="1" si="194"/>
        <v>0</v>
      </c>
      <c r="AV56" s="87">
        <f t="shared" ca="1" si="194"/>
        <v>0</v>
      </c>
      <c r="AW56" s="87">
        <f t="shared" ca="1" si="194"/>
        <v>0</v>
      </c>
      <c r="AX56" s="87">
        <f t="shared" ca="1" si="18"/>
        <v>412.97</v>
      </c>
      <c r="AY56" s="87"/>
      <c r="AZ56" s="166">
        <f t="shared" ca="1" si="19"/>
        <v>95.029999999999973</v>
      </c>
      <c r="BA56" s="87">
        <f t="shared" ref="BA56:BI56" si="195">IF(R55&lt;=0,0,IF($C56&lt;=SUM($AZ56:AZ56),0,IF(AO56+$C56-SUM($AZ56:AZ56)&gt;R55+AC56,R55+AC56-AO56,$C56-SUM($AZ56:AZ56))))</f>
        <v>0</v>
      </c>
      <c r="BB56" s="87">
        <f t="shared" si="195"/>
        <v>0</v>
      </c>
      <c r="BC56" s="87">
        <f t="shared" si="195"/>
        <v>0</v>
      </c>
      <c r="BD56" s="87">
        <f t="shared" ca="1" si="195"/>
        <v>0</v>
      </c>
      <c r="BE56" s="87">
        <f t="shared" ca="1" si="195"/>
        <v>0</v>
      </c>
      <c r="BF56" s="87">
        <f t="shared" ca="1" si="195"/>
        <v>0</v>
      </c>
      <c r="BG56" s="87">
        <f t="shared" ca="1" si="195"/>
        <v>0</v>
      </c>
      <c r="BH56" s="87">
        <f t="shared" ca="1" si="195"/>
        <v>0</v>
      </c>
      <c r="BI56" s="87">
        <f t="shared" ca="1" si="195"/>
        <v>0</v>
      </c>
      <c r="BJ56" s="2"/>
    </row>
    <row r="57" spans="1:62" ht="10.5" customHeight="1">
      <c r="A57" s="85">
        <f t="shared" ca="1" si="10"/>
        <v>37</v>
      </c>
      <c r="B57" s="104">
        <f t="shared" ca="1" si="11"/>
        <v>45444</v>
      </c>
      <c r="C57" s="86">
        <f t="shared" ca="1" si="12"/>
        <v>95.029999999999973</v>
      </c>
      <c r="D57" s="137"/>
      <c r="E57" s="87">
        <f t="shared" ref="E57:N57" ca="1" si="196">AN57+AZ57</f>
        <v>508</v>
      </c>
      <c r="F57" s="87">
        <f t="shared" si="196"/>
        <v>0</v>
      </c>
      <c r="G57" s="87">
        <f t="shared" si="196"/>
        <v>0</v>
      </c>
      <c r="H57" s="87">
        <f t="shared" si="196"/>
        <v>0</v>
      </c>
      <c r="I57" s="87">
        <f t="shared" ca="1" si="196"/>
        <v>0</v>
      </c>
      <c r="J57" s="87">
        <f t="shared" ca="1" si="196"/>
        <v>0</v>
      </c>
      <c r="K57" s="87">
        <f t="shared" ca="1" si="196"/>
        <v>0</v>
      </c>
      <c r="L57" s="87">
        <f t="shared" ca="1" si="196"/>
        <v>0</v>
      </c>
      <c r="M57" s="87">
        <f t="shared" ca="1" si="196"/>
        <v>0</v>
      </c>
      <c r="N57" s="87">
        <f t="shared" ca="1" si="196"/>
        <v>0</v>
      </c>
      <c r="O57" s="88"/>
      <c r="P57" s="87">
        <f t="shared" ca="1" si="8"/>
        <v>5682.89</v>
      </c>
      <c r="Q57" s="87">
        <f t="shared" ref="Q57:Z57" ca="1" si="197">IF(E$8=0,0,ROUND(Q56-(E57-AB57),2))</f>
        <v>5682.89</v>
      </c>
      <c r="R57" s="87">
        <f t="shared" si="197"/>
        <v>0</v>
      </c>
      <c r="S57" s="87">
        <f t="shared" si="197"/>
        <v>0</v>
      </c>
      <c r="T57" s="87">
        <f t="shared" si="197"/>
        <v>0</v>
      </c>
      <c r="U57" s="87">
        <f t="shared" ca="1" si="197"/>
        <v>0</v>
      </c>
      <c r="V57" s="87">
        <f t="shared" ca="1" si="197"/>
        <v>0</v>
      </c>
      <c r="W57" s="87">
        <f t="shared" ca="1" si="197"/>
        <v>0</v>
      </c>
      <c r="X57" s="87">
        <f t="shared" ca="1" si="197"/>
        <v>0</v>
      </c>
      <c r="Y57" s="87">
        <f t="shared" ca="1" si="197"/>
        <v>0</v>
      </c>
      <c r="Z57" s="87">
        <f t="shared" ca="1" si="197"/>
        <v>0</v>
      </c>
      <c r="AA57" s="95"/>
      <c r="AB57" s="87">
        <f t="shared" ref="AB57:AK57" ca="1" si="198">ROUND(Q56*E$9/12,2)</f>
        <v>9.7899999999999991</v>
      </c>
      <c r="AC57" s="87">
        <f t="shared" si="198"/>
        <v>0</v>
      </c>
      <c r="AD57" s="87">
        <f t="shared" si="198"/>
        <v>0</v>
      </c>
      <c r="AE57" s="87">
        <f t="shared" si="198"/>
        <v>0</v>
      </c>
      <c r="AF57" s="87">
        <f t="shared" ca="1" si="198"/>
        <v>0</v>
      </c>
      <c r="AG57" s="87">
        <f t="shared" ca="1" si="198"/>
        <v>0</v>
      </c>
      <c r="AH57" s="87">
        <f t="shared" ca="1" si="198"/>
        <v>0</v>
      </c>
      <c r="AI57" s="87">
        <f t="shared" ca="1" si="198"/>
        <v>0</v>
      </c>
      <c r="AJ57" s="87">
        <f t="shared" ca="1" si="198"/>
        <v>0</v>
      </c>
      <c r="AK57" s="87">
        <f t="shared" ca="1" si="198"/>
        <v>0</v>
      </c>
      <c r="AL57" s="87">
        <f t="shared" ca="1" si="16"/>
        <v>9.7899999999999991</v>
      </c>
      <c r="AM57" s="96"/>
      <c r="AN57" s="87">
        <f t="shared" ref="AN57:AW57" ca="1" si="199">IF(Q56&gt;0,IF((Q56+AB57)&lt;E$10,Q56+AB57,E$10),0)</f>
        <v>412.97</v>
      </c>
      <c r="AO57" s="87">
        <f t="shared" si="199"/>
        <v>0</v>
      </c>
      <c r="AP57" s="87">
        <f t="shared" si="199"/>
        <v>0</v>
      </c>
      <c r="AQ57" s="87">
        <f t="shared" si="199"/>
        <v>0</v>
      </c>
      <c r="AR57" s="87">
        <f t="shared" ca="1" si="199"/>
        <v>0</v>
      </c>
      <c r="AS57" s="87">
        <f t="shared" ca="1" si="199"/>
        <v>0</v>
      </c>
      <c r="AT57" s="87">
        <f t="shared" ca="1" si="199"/>
        <v>0</v>
      </c>
      <c r="AU57" s="87">
        <f t="shared" ca="1" si="199"/>
        <v>0</v>
      </c>
      <c r="AV57" s="87">
        <f t="shared" ca="1" si="199"/>
        <v>0</v>
      </c>
      <c r="AW57" s="87">
        <f t="shared" ca="1" si="199"/>
        <v>0</v>
      </c>
      <c r="AX57" s="87">
        <f t="shared" ca="1" si="18"/>
        <v>412.97</v>
      </c>
      <c r="AY57" s="87"/>
      <c r="AZ57" s="166">
        <f t="shared" ca="1" si="19"/>
        <v>95.029999999999973</v>
      </c>
      <c r="BA57" s="87">
        <f t="shared" ref="BA57:BI57" si="200">IF(R56&lt;=0,0,IF($C57&lt;=SUM($AZ57:AZ57),0,IF(AO57+$C57-SUM($AZ57:AZ57)&gt;R56+AC57,R56+AC57-AO57,$C57-SUM($AZ57:AZ57))))</f>
        <v>0</v>
      </c>
      <c r="BB57" s="87">
        <f t="shared" si="200"/>
        <v>0</v>
      </c>
      <c r="BC57" s="87">
        <f t="shared" si="200"/>
        <v>0</v>
      </c>
      <c r="BD57" s="87">
        <f t="shared" ca="1" si="200"/>
        <v>0</v>
      </c>
      <c r="BE57" s="87">
        <f t="shared" ca="1" si="200"/>
        <v>0</v>
      </c>
      <c r="BF57" s="87">
        <f t="shared" ca="1" si="200"/>
        <v>0</v>
      </c>
      <c r="BG57" s="87">
        <f t="shared" ca="1" si="200"/>
        <v>0</v>
      </c>
      <c r="BH57" s="87">
        <f t="shared" ca="1" si="200"/>
        <v>0</v>
      </c>
      <c r="BI57" s="87">
        <f t="shared" ca="1" si="200"/>
        <v>0</v>
      </c>
      <c r="BJ57" s="2"/>
    </row>
    <row r="58" spans="1:62" ht="10.5" customHeight="1">
      <c r="A58" s="85">
        <f t="shared" ca="1" si="10"/>
        <v>38</v>
      </c>
      <c r="B58" s="104">
        <f t="shared" ca="1" si="11"/>
        <v>45474</v>
      </c>
      <c r="C58" s="86">
        <f t="shared" ca="1" si="12"/>
        <v>95.029999999999973</v>
      </c>
      <c r="D58" s="137"/>
      <c r="E58" s="87">
        <f t="shared" ref="E58:N58" ca="1" si="201">AN58+AZ58</f>
        <v>508</v>
      </c>
      <c r="F58" s="87">
        <f t="shared" si="201"/>
        <v>0</v>
      </c>
      <c r="G58" s="87">
        <f t="shared" si="201"/>
        <v>0</v>
      </c>
      <c r="H58" s="87">
        <f t="shared" si="201"/>
        <v>0</v>
      </c>
      <c r="I58" s="87">
        <f t="shared" ca="1" si="201"/>
        <v>0</v>
      </c>
      <c r="J58" s="87">
        <f t="shared" ca="1" si="201"/>
        <v>0</v>
      </c>
      <c r="K58" s="87">
        <f t="shared" ca="1" si="201"/>
        <v>0</v>
      </c>
      <c r="L58" s="87">
        <f t="shared" ca="1" si="201"/>
        <v>0</v>
      </c>
      <c r="M58" s="87">
        <f t="shared" ca="1" si="201"/>
        <v>0</v>
      </c>
      <c r="N58" s="87">
        <f t="shared" ca="1" si="201"/>
        <v>0</v>
      </c>
      <c r="O58" s="88"/>
      <c r="P58" s="87">
        <f t="shared" ca="1" si="8"/>
        <v>5183.8900000000003</v>
      </c>
      <c r="Q58" s="87">
        <f t="shared" ref="Q58:Z58" ca="1" si="202">IF(E$8=0,0,ROUND(Q57-(E58-AB58),2))</f>
        <v>5183.8900000000003</v>
      </c>
      <c r="R58" s="87">
        <f t="shared" si="202"/>
        <v>0</v>
      </c>
      <c r="S58" s="87">
        <f t="shared" si="202"/>
        <v>0</v>
      </c>
      <c r="T58" s="87">
        <f t="shared" si="202"/>
        <v>0</v>
      </c>
      <c r="U58" s="87">
        <f t="shared" ca="1" si="202"/>
        <v>0</v>
      </c>
      <c r="V58" s="87">
        <f t="shared" ca="1" si="202"/>
        <v>0</v>
      </c>
      <c r="W58" s="87">
        <f t="shared" ca="1" si="202"/>
        <v>0</v>
      </c>
      <c r="X58" s="87">
        <f t="shared" ca="1" si="202"/>
        <v>0</v>
      </c>
      <c r="Y58" s="87">
        <f t="shared" ca="1" si="202"/>
        <v>0</v>
      </c>
      <c r="Z58" s="87">
        <f t="shared" ca="1" si="202"/>
        <v>0</v>
      </c>
      <c r="AA58" s="95"/>
      <c r="AB58" s="87">
        <f t="shared" ref="AB58:AK58" ca="1" si="203">ROUND(Q57*E$9/12,2)</f>
        <v>9</v>
      </c>
      <c r="AC58" s="87">
        <f t="shared" si="203"/>
        <v>0</v>
      </c>
      <c r="AD58" s="87">
        <f t="shared" si="203"/>
        <v>0</v>
      </c>
      <c r="AE58" s="87">
        <f t="shared" si="203"/>
        <v>0</v>
      </c>
      <c r="AF58" s="87">
        <f t="shared" ca="1" si="203"/>
        <v>0</v>
      </c>
      <c r="AG58" s="87">
        <f t="shared" ca="1" si="203"/>
        <v>0</v>
      </c>
      <c r="AH58" s="87">
        <f t="shared" ca="1" si="203"/>
        <v>0</v>
      </c>
      <c r="AI58" s="87">
        <f t="shared" ca="1" si="203"/>
        <v>0</v>
      </c>
      <c r="AJ58" s="87">
        <f t="shared" ca="1" si="203"/>
        <v>0</v>
      </c>
      <c r="AK58" s="87">
        <f t="shared" ca="1" si="203"/>
        <v>0</v>
      </c>
      <c r="AL58" s="87">
        <f t="shared" ca="1" si="16"/>
        <v>9</v>
      </c>
      <c r="AM58" s="96"/>
      <c r="AN58" s="87">
        <f t="shared" ref="AN58:AW58" ca="1" si="204">IF(Q57&gt;0,IF((Q57+AB58)&lt;E$10,Q57+AB58,E$10),0)</f>
        <v>412.97</v>
      </c>
      <c r="AO58" s="87">
        <f t="shared" si="204"/>
        <v>0</v>
      </c>
      <c r="AP58" s="87">
        <f t="shared" si="204"/>
        <v>0</v>
      </c>
      <c r="AQ58" s="87">
        <f t="shared" si="204"/>
        <v>0</v>
      </c>
      <c r="AR58" s="87">
        <f t="shared" ca="1" si="204"/>
        <v>0</v>
      </c>
      <c r="AS58" s="87">
        <f t="shared" ca="1" si="204"/>
        <v>0</v>
      </c>
      <c r="AT58" s="87">
        <f t="shared" ca="1" si="204"/>
        <v>0</v>
      </c>
      <c r="AU58" s="87">
        <f t="shared" ca="1" si="204"/>
        <v>0</v>
      </c>
      <c r="AV58" s="87">
        <f t="shared" ca="1" si="204"/>
        <v>0</v>
      </c>
      <c r="AW58" s="87">
        <f t="shared" ca="1" si="204"/>
        <v>0</v>
      </c>
      <c r="AX58" s="87">
        <f t="shared" ca="1" si="18"/>
        <v>412.97</v>
      </c>
      <c r="AY58" s="87"/>
      <c r="AZ58" s="166">
        <f t="shared" ca="1" si="19"/>
        <v>95.029999999999973</v>
      </c>
      <c r="BA58" s="87">
        <f t="shared" ref="BA58:BI58" si="205">IF(R57&lt;=0,0,IF($C58&lt;=SUM($AZ58:AZ58),0,IF(AO58+$C58-SUM($AZ58:AZ58)&gt;R57+AC58,R57+AC58-AO58,$C58-SUM($AZ58:AZ58))))</f>
        <v>0</v>
      </c>
      <c r="BB58" s="87">
        <f t="shared" si="205"/>
        <v>0</v>
      </c>
      <c r="BC58" s="87">
        <f t="shared" si="205"/>
        <v>0</v>
      </c>
      <c r="BD58" s="87">
        <f t="shared" ca="1" si="205"/>
        <v>0</v>
      </c>
      <c r="BE58" s="87">
        <f t="shared" ca="1" si="205"/>
        <v>0</v>
      </c>
      <c r="BF58" s="87">
        <f t="shared" ca="1" si="205"/>
        <v>0</v>
      </c>
      <c r="BG58" s="87">
        <f t="shared" ca="1" si="205"/>
        <v>0</v>
      </c>
      <c r="BH58" s="87">
        <f t="shared" ca="1" si="205"/>
        <v>0</v>
      </c>
      <c r="BI58" s="87">
        <f t="shared" ca="1" si="205"/>
        <v>0</v>
      </c>
      <c r="BJ58" s="2"/>
    </row>
    <row r="59" spans="1:62" ht="10.5" customHeight="1">
      <c r="A59" s="85">
        <f t="shared" ca="1" si="10"/>
        <v>39</v>
      </c>
      <c r="B59" s="104">
        <f t="shared" ca="1" si="11"/>
        <v>45505</v>
      </c>
      <c r="C59" s="86">
        <f t="shared" ca="1" si="12"/>
        <v>95.029999999999973</v>
      </c>
      <c r="D59" s="137"/>
      <c r="E59" s="87">
        <f t="shared" ref="E59:N59" ca="1" si="206">AN59+AZ59</f>
        <v>508</v>
      </c>
      <c r="F59" s="87">
        <f t="shared" si="206"/>
        <v>0</v>
      </c>
      <c r="G59" s="87">
        <f t="shared" si="206"/>
        <v>0</v>
      </c>
      <c r="H59" s="87">
        <f t="shared" si="206"/>
        <v>0</v>
      </c>
      <c r="I59" s="87">
        <f t="shared" ca="1" si="206"/>
        <v>0</v>
      </c>
      <c r="J59" s="87">
        <f t="shared" ca="1" si="206"/>
        <v>0</v>
      </c>
      <c r="K59" s="87">
        <f t="shared" ca="1" si="206"/>
        <v>0</v>
      </c>
      <c r="L59" s="87">
        <f t="shared" ca="1" si="206"/>
        <v>0</v>
      </c>
      <c r="M59" s="87">
        <f t="shared" ca="1" si="206"/>
        <v>0</v>
      </c>
      <c r="N59" s="87">
        <f t="shared" ca="1" si="206"/>
        <v>0</v>
      </c>
      <c r="O59" s="88"/>
      <c r="P59" s="87">
        <f t="shared" ca="1" si="8"/>
        <v>4684.1000000000004</v>
      </c>
      <c r="Q59" s="87">
        <f t="shared" ref="Q59:Z59" ca="1" si="207">IF(E$8=0,0,ROUND(Q58-(E59-AB59),2))</f>
        <v>4684.1000000000004</v>
      </c>
      <c r="R59" s="87">
        <f t="shared" si="207"/>
        <v>0</v>
      </c>
      <c r="S59" s="87">
        <f t="shared" si="207"/>
        <v>0</v>
      </c>
      <c r="T59" s="87">
        <f t="shared" si="207"/>
        <v>0</v>
      </c>
      <c r="U59" s="87">
        <f t="shared" ca="1" si="207"/>
        <v>0</v>
      </c>
      <c r="V59" s="87">
        <f t="shared" ca="1" si="207"/>
        <v>0</v>
      </c>
      <c r="W59" s="87">
        <f t="shared" ca="1" si="207"/>
        <v>0</v>
      </c>
      <c r="X59" s="87">
        <f t="shared" ca="1" si="207"/>
        <v>0</v>
      </c>
      <c r="Y59" s="87">
        <f t="shared" ca="1" si="207"/>
        <v>0</v>
      </c>
      <c r="Z59" s="87">
        <f t="shared" ca="1" si="207"/>
        <v>0</v>
      </c>
      <c r="AA59" s="95"/>
      <c r="AB59" s="87">
        <f t="shared" ref="AB59:AK59" ca="1" si="208">ROUND(Q58*E$9/12,2)</f>
        <v>8.2100000000000009</v>
      </c>
      <c r="AC59" s="87">
        <f t="shared" si="208"/>
        <v>0</v>
      </c>
      <c r="AD59" s="87">
        <f t="shared" si="208"/>
        <v>0</v>
      </c>
      <c r="AE59" s="87">
        <f t="shared" si="208"/>
        <v>0</v>
      </c>
      <c r="AF59" s="87">
        <f t="shared" ca="1" si="208"/>
        <v>0</v>
      </c>
      <c r="AG59" s="87">
        <f t="shared" ca="1" si="208"/>
        <v>0</v>
      </c>
      <c r="AH59" s="87">
        <f t="shared" ca="1" si="208"/>
        <v>0</v>
      </c>
      <c r="AI59" s="87">
        <f t="shared" ca="1" si="208"/>
        <v>0</v>
      </c>
      <c r="AJ59" s="87">
        <f t="shared" ca="1" si="208"/>
        <v>0</v>
      </c>
      <c r="AK59" s="87">
        <f t="shared" ca="1" si="208"/>
        <v>0</v>
      </c>
      <c r="AL59" s="87">
        <f t="shared" ca="1" si="16"/>
        <v>8.2100000000000009</v>
      </c>
      <c r="AM59" s="96"/>
      <c r="AN59" s="87">
        <f t="shared" ref="AN59:AW59" ca="1" si="209">IF(Q58&gt;0,IF((Q58+AB59)&lt;E$10,Q58+AB59,E$10),0)</f>
        <v>412.97</v>
      </c>
      <c r="AO59" s="87">
        <f t="shared" si="209"/>
        <v>0</v>
      </c>
      <c r="AP59" s="87">
        <f t="shared" si="209"/>
        <v>0</v>
      </c>
      <c r="AQ59" s="87">
        <f t="shared" si="209"/>
        <v>0</v>
      </c>
      <c r="AR59" s="87">
        <f t="shared" ca="1" si="209"/>
        <v>0</v>
      </c>
      <c r="AS59" s="87">
        <f t="shared" ca="1" si="209"/>
        <v>0</v>
      </c>
      <c r="AT59" s="87">
        <f t="shared" ca="1" si="209"/>
        <v>0</v>
      </c>
      <c r="AU59" s="87">
        <f t="shared" ca="1" si="209"/>
        <v>0</v>
      </c>
      <c r="AV59" s="87">
        <f t="shared" ca="1" si="209"/>
        <v>0</v>
      </c>
      <c r="AW59" s="87">
        <f t="shared" ca="1" si="209"/>
        <v>0</v>
      </c>
      <c r="AX59" s="87">
        <f t="shared" ca="1" si="18"/>
        <v>412.97</v>
      </c>
      <c r="AY59" s="87"/>
      <c r="AZ59" s="166">
        <f t="shared" ca="1" si="19"/>
        <v>95.029999999999973</v>
      </c>
      <c r="BA59" s="87">
        <f t="shared" ref="BA59:BI59" si="210">IF(R58&lt;=0,0,IF($C59&lt;=SUM($AZ59:AZ59),0,IF(AO59+$C59-SUM($AZ59:AZ59)&gt;R58+AC59,R58+AC59-AO59,$C59-SUM($AZ59:AZ59))))</f>
        <v>0</v>
      </c>
      <c r="BB59" s="87">
        <f t="shared" si="210"/>
        <v>0</v>
      </c>
      <c r="BC59" s="87">
        <f t="shared" si="210"/>
        <v>0</v>
      </c>
      <c r="BD59" s="87">
        <f t="shared" ca="1" si="210"/>
        <v>0</v>
      </c>
      <c r="BE59" s="87">
        <f t="shared" ca="1" si="210"/>
        <v>0</v>
      </c>
      <c r="BF59" s="87">
        <f t="shared" ca="1" si="210"/>
        <v>0</v>
      </c>
      <c r="BG59" s="87">
        <f t="shared" ca="1" si="210"/>
        <v>0</v>
      </c>
      <c r="BH59" s="87">
        <f t="shared" ca="1" si="210"/>
        <v>0</v>
      </c>
      <c r="BI59" s="87">
        <f t="shared" ca="1" si="210"/>
        <v>0</v>
      </c>
      <c r="BJ59" s="2"/>
    </row>
    <row r="60" spans="1:62" ht="10.5" customHeight="1">
      <c r="A60" s="85">
        <f t="shared" ca="1" si="10"/>
        <v>40</v>
      </c>
      <c r="B60" s="104">
        <f t="shared" ca="1" si="11"/>
        <v>45536</v>
      </c>
      <c r="C60" s="86">
        <f t="shared" ca="1" si="12"/>
        <v>95.029999999999973</v>
      </c>
      <c r="D60" s="137"/>
      <c r="E60" s="87">
        <f t="shared" ref="E60:N60" ca="1" si="211">AN60+AZ60</f>
        <v>508</v>
      </c>
      <c r="F60" s="87">
        <f t="shared" si="211"/>
        <v>0</v>
      </c>
      <c r="G60" s="87">
        <f t="shared" si="211"/>
        <v>0</v>
      </c>
      <c r="H60" s="87">
        <f t="shared" si="211"/>
        <v>0</v>
      </c>
      <c r="I60" s="87">
        <f t="shared" ca="1" si="211"/>
        <v>0</v>
      </c>
      <c r="J60" s="87">
        <f t="shared" ca="1" si="211"/>
        <v>0</v>
      </c>
      <c r="K60" s="87">
        <f t="shared" ca="1" si="211"/>
        <v>0</v>
      </c>
      <c r="L60" s="87">
        <f t="shared" ca="1" si="211"/>
        <v>0</v>
      </c>
      <c r="M60" s="87">
        <f t="shared" ca="1" si="211"/>
        <v>0</v>
      </c>
      <c r="N60" s="87">
        <f t="shared" ca="1" si="211"/>
        <v>0</v>
      </c>
      <c r="O60" s="88"/>
      <c r="P60" s="87">
        <f t="shared" ca="1" si="8"/>
        <v>4183.5200000000004</v>
      </c>
      <c r="Q60" s="87">
        <f t="shared" ref="Q60:Z60" ca="1" si="212">IF(E$8=0,0,ROUND(Q59-(E60-AB60),2))</f>
        <v>4183.5200000000004</v>
      </c>
      <c r="R60" s="87">
        <f t="shared" si="212"/>
        <v>0</v>
      </c>
      <c r="S60" s="87">
        <f t="shared" si="212"/>
        <v>0</v>
      </c>
      <c r="T60" s="87">
        <f t="shared" si="212"/>
        <v>0</v>
      </c>
      <c r="U60" s="87">
        <f t="shared" ca="1" si="212"/>
        <v>0</v>
      </c>
      <c r="V60" s="87">
        <f t="shared" ca="1" si="212"/>
        <v>0</v>
      </c>
      <c r="W60" s="87">
        <f t="shared" ca="1" si="212"/>
        <v>0</v>
      </c>
      <c r="X60" s="87">
        <f t="shared" ca="1" si="212"/>
        <v>0</v>
      </c>
      <c r="Y60" s="87">
        <f t="shared" ca="1" si="212"/>
        <v>0</v>
      </c>
      <c r="Z60" s="87">
        <f t="shared" ca="1" si="212"/>
        <v>0</v>
      </c>
      <c r="AA60" s="95"/>
      <c r="AB60" s="87">
        <f t="shared" ref="AB60:AK60" ca="1" si="213">ROUND(Q59*E$9/12,2)</f>
        <v>7.42</v>
      </c>
      <c r="AC60" s="87">
        <f t="shared" si="213"/>
        <v>0</v>
      </c>
      <c r="AD60" s="87">
        <f t="shared" si="213"/>
        <v>0</v>
      </c>
      <c r="AE60" s="87">
        <f t="shared" si="213"/>
        <v>0</v>
      </c>
      <c r="AF60" s="87">
        <f t="shared" ca="1" si="213"/>
        <v>0</v>
      </c>
      <c r="AG60" s="87">
        <f t="shared" ca="1" si="213"/>
        <v>0</v>
      </c>
      <c r="AH60" s="87">
        <f t="shared" ca="1" si="213"/>
        <v>0</v>
      </c>
      <c r="AI60" s="87">
        <f t="shared" ca="1" si="213"/>
        <v>0</v>
      </c>
      <c r="AJ60" s="87">
        <f t="shared" ca="1" si="213"/>
        <v>0</v>
      </c>
      <c r="AK60" s="87">
        <f t="shared" ca="1" si="213"/>
        <v>0</v>
      </c>
      <c r="AL60" s="87">
        <f t="shared" ca="1" si="16"/>
        <v>7.42</v>
      </c>
      <c r="AM60" s="96"/>
      <c r="AN60" s="87">
        <f t="shared" ref="AN60:AW60" ca="1" si="214">IF(Q59&gt;0,IF((Q59+AB60)&lt;E$10,Q59+AB60,E$10),0)</f>
        <v>412.97</v>
      </c>
      <c r="AO60" s="87">
        <f t="shared" si="214"/>
        <v>0</v>
      </c>
      <c r="AP60" s="87">
        <f t="shared" si="214"/>
        <v>0</v>
      </c>
      <c r="AQ60" s="87">
        <f t="shared" si="214"/>
        <v>0</v>
      </c>
      <c r="AR60" s="87">
        <f t="shared" ca="1" si="214"/>
        <v>0</v>
      </c>
      <c r="AS60" s="87">
        <f t="shared" ca="1" si="214"/>
        <v>0</v>
      </c>
      <c r="AT60" s="87">
        <f t="shared" ca="1" si="214"/>
        <v>0</v>
      </c>
      <c r="AU60" s="87">
        <f t="shared" ca="1" si="214"/>
        <v>0</v>
      </c>
      <c r="AV60" s="87">
        <f t="shared" ca="1" si="214"/>
        <v>0</v>
      </c>
      <c r="AW60" s="87">
        <f t="shared" ca="1" si="214"/>
        <v>0</v>
      </c>
      <c r="AX60" s="87">
        <f t="shared" ca="1" si="18"/>
        <v>412.97</v>
      </c>
      <c r="AY60" s="87"/>
      <c r="AZ60" s="166">
        <f t="shared" ca="1" si="19"/>
        <v>95.029999999999973</v>
      </c>
      <c r="BA60" s="87">
        <f t="shared" ref="BA60:BI60" si="215">IF(R59&lt;=0,0,IF($C60&lt;=SUM($AZ60:AZ60),0,IF(AO60+$C60-SUM($AZ60:AZ60)&gt;R59+AC60,R59+AC60-AO60,$C60-SUM($AZ60:AZ60))))</f>
        <v>0</v>
      </c>
      <c r="BB60" s="87">
        <f t="shared" si="215"/>
        <v>0</v>
      </c>
      <c r="BC60" s="87">
        <f t="shared" si="215"/>
        <v>0</v>
      </c>
      <c r="BD60" s="87">
        <f t="shared" ca="1" si="215"/>
        <v>0</v>
      </c>
      <c r="BE60" s="87">
        <f t="shared" ca="1" si="215"/>
        <v>0</v>
      </c>
      <c r="BF60" s="87">
        <f t="shared" ca="1" si="215"/>
        <v>0</v>
      </c>
      <c r="BG60" s="87">
        <f t="shared" ca="1" si="215"/>
        <v>0</v>
      </c>
      <c r="BH60" s="87">
        <f t="shared" ca="1" si="215"/>
        <v>0</v>
      </c>
      <c r="BI60" s="87">
        <f t="shared" ca="1" si="215"/>
        <v>0</v>
      </c>
      <c r="BJ60" s="2"/>
    </row>
    <row r="61" spans="1:62" ht="10.5" customHeight="1">
      <c r="A61" s="85">
        <f t="shared" ca="1" si="10"/>
        <v>41</v>
      </c>
      <c r="B61" s="104">
        <f t="shared" ca="1" si="11"/>
        <v>45566</v>
      </c>
      <c r="C61" s="86">
        <f t="shared" ca="1" si="12"/>
        <v>95.029999999999973</v>
      </c>
      <c r="D61" s="137"/>
      <c r="E61" s="87">
        <f t="shared" ref="E61:N61" ca="1" si="216">AN61+AZ61</f>
        <v>508</v>
      </c>
      <c r="F61" s="87">
        <f t="shared" si="216"/>
        <v>0</v>
      </c>
      <c r="G61" s="87">
        <f t="shared" si="216"/>
        <v>0</v>
      </c>
      <c r="H61" s="87">
        <f t="shared" si="216"/>
        <v>0</v>
      </c>
      <c r="I61" s="87">
        <f t="shared" ca="1" si="216"/>
        <v>0</v>
      </c>
      <c r="J61" s="87">
        <f t="shared" ca="1" si="216"/>
        <v>0</v>
      </c>
      <c r="K61" s="87">
        <f t="shared" ca="1" si="216"/>
        <v>0</v>
      </c>
      <c r="L61" s="87">
        <f t="shared" ca="1" si="216"/>
        <v>0</v>
      </c>
      <c r="M61" s="87">
        <f t="shared" ca="1" si="216"/>
        <v>0</v>
      </c>
      <c r="N61" s="87">
        <f t="shared" ca="1" si="216"/>
        <v>0</v>
      </c>
      <c r="O61" s="88"/>
      <c r="P61" s="87">
        <f t="shared" ca="1" si="8"/>
        <v>3682.14</v>
      </c>
      <c r="Q61" s="87">
        <f t="shared" ref="Q61:Z61" ca="1" si="217">IF(E$8=0,0,ROUND(Q60-(E61-AB61),2))</f>
        <v>3682.14</v>
      </c>
      <c r="R61" s="87">
        <f t="shared" si="217"/>
        <v>0</v>
      </c>
      <c r="S61" s="87">
        <f t="shared" si="217"/>
        <v>0</v>
      </c>
      <c r="T61" s="87">
        <f t="shared" si="217"/>
        <v>0</v>
      </c>
      <c r="U61" s="87">
        <f t="shared" ca="1" si="217"/>
        <v>0</v>
      </c>
      <c r="V61" s="87">
        <f t="shared" ca="1" si="217"/>
        <v>0</v>
      </c>
      <c r="W61" s="87">
        <f t="shared" ca="1" si="217"/>
        <v>0</v>
      </c>
      <c r="X61" s="87">
        <f t="shared" ca="1" si="217"/>
        <v>0</v>
      </c>
      <c r="Y61" s="87">
        <f t="shared" ca="1" si="217"/>
        <v>0</v>
      </c>
      <c r="Z61" s="87">
        <f t="shared" ca="1" si="217"/>
        <v>0</v>
      </c>
      <c r="AA61" s="95"/>
      <c r="AB61" s="87">
        <f t="shared" ref="AB61:AK61" ca="1" si="218">ROUND(Q60*E$9/12,2)</f>
        <v>6.62</v>
      </c>
      <c r="AC61" s="87">
        <f t="shared" si="218"/>
        <v>0</v>
      </c>
      <c r="AD61" s="87">
        <f t="shared" si="218"/>
        <v>0</v>
      </c>
      <c r="AE61" s="87">
        <f t="shared" si="218"/>
        <v>0</v>
      </c>
      <c r="AF61" s="87">
        <f t="shared" ca="1" si="218"/>
        <v>0</v>
      </c>
      <c r="AG61" s="87">
        <f t="shared" ca="1" si="218"/>
        <v>0</v>
      </c>
      <c r="AH61" s="87">
        <f t="shared" ca="1" si="218"/>
        <v>0</v>
      </c>
      <c r="AI61" s="87">
        <f t="shared" ca="1" si="218"/>
        <v>0</v>
      </c>
      <c r="AJ61" s="87">
        <f t="shared" ca="1" si="218"/>
        <v>0</v>
      </c>
      <c r="AK61" s="87">
        <f t="shared" ca="1" si="218"/>
        <v>0</v>
      </c>
      <c r="AL61" s="87">
        <f t="shared" ca="1" si="16"/>
        <v>6.62</v>
      </c>
      <c r="AM61" s="96"/>
      <c r="AN61" s="87">
        <f t="shared" ref="AN61:AW61" ca="1" si="219">IF(Q60&gt;0,IF((Q60+AB61)&lt;E$10,Q60+AB61,E$10),0)</f>
        <v>412.97</v>
      </c>
      <c r="AO61" s="87">
        <f t="shared" si="219"/>
        <v>0</v>
      </c>
      <c r="AP61" s="87">
        <f t="shared" si="219"/>
        <v>0</v>
      </c>
      <c r="AQ61" s="87">
        <f t="shared" si="219"/>
        <v>0</v>
      </c>
      <c r="AR61" s="87">
        <f t="shared" ca="1" si="219"/>
        <v>0</v>
      </c>
      <c r="AS61" s="87">
        <f t="shared" ca="1" si="219"/>
        <v>0</v>
      </c>
      <c r="AT61" s="87">
        <f t="shared" ca="1" si="219"/>
        <v>0</v>
      </c>
      <c r="AU61" s="87">
        <f t="shared" ca="1" si="219"/>
        <v>0</v>
      </c>
      <c r="AV61" s="87">
        <f t="shared" ca="1" si="219"/>
        <v>0</v>
      </c>
      <c r="AW61" s="87">
        <f t="shared" ca="1" si="219"/>
        <v>0</v>
      </c>
      <c r="AX61" s="87">
        <f t="shared" ca="1" si="18"/>
        <v>412.97</v>
      </c>
      <c r="AY61" s="87"/>
      <c r="AZ61" s="166">
        <f t="shared" ca="1" si="19"/>
        <v>95.029999999999973</v>
      </c>
      <c r="BA61" s="87">
        <f t="shared" ref="BA61:BI61" si="220">IF(R60&lt;=0,0,IF($C61&lt;=SUM($AZ61:AZ61),0,IF(AO61+$C61-SUM($AZ61:AZ61)&gt;R60+AC61,R60+AC61-AO61,$C61-SUM($AZ61:AZ61))))</f>
        <v>0</v>
      </c>
      <c r="BB61" s="87">
        <f t="shared" si="220"/>
        <v>0</v>
      </c>
      <c r="BC61" s="87">
        <f t="shared" si="220"/>
        <v>0</v>
      </c>
      <c r="BD61" s="87">
        <f t="shared" ca="1" si="220"/>
        <v>0</v>
      </c>
      <c r="BE61" s="87">
        <f t="shared" ca="1" si="220"/>
        <v>0</v>
      </c>
      <c r="BF61" s="87">
        <f t="shared" ca="1" si="220"/>
        <v>0</v>
      </c>
      <c r="BG61" s="87">
        <f t="shared" ca="1" si="220"/>
        <v>0</v>
      </c>
      <c r="BH61" s="87">
        <f t="shared" ca="1" si="220"/>
        <v>0</v>
      </c>
      <c r="BI61" s="87">
        <f t="shared" ca="1" si="220"/>
        <v>0</v>
      </c>
      <c r="BJ61" s="2"/>
    </row>
    <row r="62" spans="1:62" ht="10.5" customHeight="1">
      <c r="A62" s="85">
        <f t="shared" ca="1" si="10"/>
        <v>42</v>
      </c>
      <c r="B62" s="104">
        <f t="shared" ca="1" si="11"/>
        <v>45597</v>
      </c>
      <c r="C62" s="86">
        <f t="shared" ca="1" si="12"/>
        <v>95.029999999999973</v>
      </c>
      <c r="D62" s="137"/>
      <c r="E62" s="87">
        <f t="shared" ref="E62:N62" ca="1" si="221">AN62+AZ62</f>
        <v>508</v>
      </c>
      <c r="F62" s="87">
        <f t="shared" si="221"/>
        <v>0</v>
      </c>
      <c r="G62" s="87">
        <f t="shared" si="221"/>
        <v>0</v>
      </c>
      <c r="H62" s="87">
        <f t="shared" si="221"/>
        <v>0</v>
      </c>
      <c r="I62" s="87">
        <f t="shared" ca="1" si="221"/>
        <v>0</v>
      </c>
      <c r="J62" s="87">
        <f t="shared" ca="1" si="221"/>
        <v>0</v>
      </c>
      <c r="K62" s="87">
        <f t="shared" ca="1" si="221"/>
        <v>0</v>
      </c>
      <c r="L62" s="87">
        <f t="shared" ca="1" si="221"/>
        <v>0</v>
      </c>
      <c r="M62" s="87">
        <f t="shared" ca="1" si="221"/>
        <v>0</v>
      </c>
      <c r="N62" s="87">
        <f t="shared" ca="1" si="221"/>
        <v>0</v>
      </c>
      <c r="O62" s="88"/>
      <c r="P62" s="87">
        <f t="shared" ca="1" si="8"/>
        <v>3179.97</v>
      </c>
      <c r="Q62" s="87">
        <f t="shared" ref="Q62:Z62" ca="1" si="222">IF(E$8=0,0,ROUND(Q61-(E62-AB62),2))</f>
        <v>3179.97</v>
      </c>
      <c r="R62" s="87">
        <f t="shared" si="222"/>
        <v>0</v>
      </c>
      <c r="S62" s="87">
        <f t="shared" si="222"/>
        <v>0</v>
      </c>
      <c r="T62" s="87">
        <f t="shared" si="222"/>
        <v>0</v>
      </c>
      <c r="U62" s="87">
        <f t="shared" ca="1" si="222"/>
        <v>0</v>
      </c>
      <c r="V62" s="87">
        <f t="shared" ca="1" si="222"/>
        <v>0</v>
      </c>
      <c r="W62" s="87">
        <f t="shared" ca="1" si="222"/>
        <v>0</v>
      </c>
      <c r="X62" s="87">
        <f t="shared" ca="1" si="222"/>
        <v>0</v>
      </c>
      <c r="Y62" s="87">
        <f t="shared" ca="1" si="222"/>
        <v>0</v>
      </c>
      <c r="Z62" s="87">
        <f t="shared" ca="1" si="222"/>
        <v>0</v>
      </c>
      <c r="AA62" s="95"/>
      <c r="AB62" s="87">
        <f t="shared" ref="AB62:AK62" ca="1" si="223">ROUND(Q61*E$9/12,2)</f>
        <v>5.83</v>
      </c>
      <c r="AC62" s="87">
        <f t="shared" si="223"/>
        <v>0</v>
      </c>
      <c r="AD62" s="87">
        <f t="shared" si="223"/>
        <v>0</v>
      </c>
      <c r="AE62" s="87">
        <f t="shared" si="223"/>
        <v>0</v>
      </c>
      <c r="AF62" s="87">
        <f t="shared" ca="1" si="223"/>
        <v>0</v>
      </c>
      <c r="AG62" s="87">
        <f t="shared" ca="1" si="223"/>
        <v>0</v>
      </c>
      <c r="AH62" s="87">
        <f t="shared" ca="1" si="223"/>
        <v>0</v>
      </c>
      <c r="AI62" s="87">
        <f t="shared" ca="1" si="223"/>
        <v>0</v>
      </c>
      <c r="AJ62" s="87">
        <f t="shared" ca="1" si="223"/>
        <v>0</v>
      </c>
      <c r="AK62" s="87">
        <f t="shared" ca="1" si="223"/>
        <v>0</v>
      </c>
      <c r="AL62" s="87">
        <f t="shared" ca="1" si="16"/>
        <v>5.83</v>
      </c>
      <c r="AM62" s="96"/>
      <c r="AN62" s="87">
        <f t="shared" ref="AN62:AW62" ca="1" si="224">IF(Q61&gt;0,IF((Q61+AB62)&lt;E$10,Q61+AB62,E$10),0)</f>
        <v>412.97</v>
      </c>
      <c r="AO62" s="87">
        <f t="shared" si="224"/>
        <v>0</v>
      </c>
      <c r="AP62" s="87">
        <f t="shared" si="224"/>
        <v>0</v>
      </c>
      <c r="AQ62" s="87">
        <f t="shared" si="224"/>
        <v>0</v>
      </c>
      <c r="AR62" s="87">
        <f t="shared" ca="1" si="224"/>
        <v>0</v>
      </c>
      <c r="AS62" s="87">
        <f t="shared" ca="1" si="224"/>
        <v>0</v>
      </c>
      <c r="AT62" s="87">
        <f t="shared" ca="1" si="224"/>
        <v>0</v>
      </c>
      <c r="AU62" s="87">
        <f t="shared" ca="1" si="224"/>
        <v>0</v>
      </c>
      <c r="AV62" s="87">
        <f t="shared" ca="1" si="224"/>
        <v>0</v>
      </c>
      <c r="AW62" s="87">
        <f t="shared" ca="1" si="224"/>
        <v>0</v>
      </c>
      <c r="AX62" s="87">
        <f t="shared" ca="1" si="18"/>
        <v>412.97</v>
      </c>
      <c r="AY62" s="87"/>
      <c r="AZ62" s="166">
        <f t="shared" ca="1" si="19"/>
        <v>95.029999999999973</v>
      </c>
      <c r="BA62" s="87">
        <f t="shared" ref="BA62:BI62" si="225">IF(R61&lt;=0,0,IF($C62&lt;=SUM($AZ62:AZ62),0,IF(AO62+$C62-SUM($AZ62:AZ62)&gt;R61+AC62,R61+AC62-AO62,$C62-SUM($AZ62:AZ62))))</f>
        <v>0</v>
      </c>
      <c r="BB62" s="87">
        <f t="shared" si="225"/>
        <v>0</v>
      </c>
      <c r="BC62" s="87">
        <f t="shared" si="225"/>
        <v>0</v>
      </c>
      <c r="BD62" s="87">
        <f t="shared" ca="1" si="225"/>
        <v>0</v>
      </c>
      <c r="BE62" s="87">
        <f t="shared" ca="1" si="225"/>
        <v>0</v>
      </c>
      <c r="BF62" s="87">
        <f t="shared" ca="1" si="225"/>
        <v>0</v>
      </c>
      <c r="BG62" s="87">
        <f t="shared" ca="1" si="225"/>
        <v>0</v>
      </c>
      <c r="BH62" s="87">
        <f t="shared" ca="1" si="225"/>
        <v>0</v>
      </c>
      <c r="BI62" s="87">
        <f t="shared" ca="1" si="225"/>
        <v>0</v>
      </c>
      <c r="BJ62" s="2"/>
    </row>
    <row r="63" spans="1:62" ht="10.5" customHeight="1">
      <c r="A63" s="85">
        <f t="shared" ca="1" si="10"/>
        <v>43</v>
      </c>
      <c r="B63" s="104">
        <f t="shared" ca="1" si="11"/>
        <v>45627</v>
      </c>
      <c r="C63" s="86">
        <f t="shared" ca="1" si="12"/>
        <v>95.029999999999973</v>
      </c>
      <c r="D63" s="137"/>
      <c r="E63" s="87">
        <f t="shared" ref="E63:N63" ca="1" si="226">AN63+AZ63</f>
        <v>508</v>
      </c>
      <c r="F63" s="87">
        <f t="shared" si="226"/>
        <v>0</v>
      </c>
      <c r="G63" s="87">
        <f t="shared" si="226"/>
        <v>0</v>
      </c>
      <c r="H63" s="87">
        <f t="shared" si="226"/>
        <v>0</v>
      </c>
      <c r="I63" s="87">
        <f t="shared" ca="1" si="226"/>
        <v>0</v>
      </c>
      <c r="J63" s="87">
        <f t="shared" ca="1" si="226"/>
        <v>0</v>
      </c>
      <c r="K63" s="87">
        <f t="shared" ca="1" si="226"/>
        <v>0</v>
      </c>
      <c r="L63" s="87">
        <f t="shared" ca="1" si="226"/>
        <v>0</v>
      </c>
      <c r="M63" s="87">
        <f t="shared" ca="1" si="226"/>
        <v>0</v>
      </c>
      <c r="N63" s="87">
        <f t="shared" ca="1" si="226"/>
        <v>0</v>
      </c>
      <c r="O63" s="88"/>
      <c r="P63" s="87">
        <f t="shared" ca="1" si="8"/>
        <v>2677</v>
      </c>
      <c r="Q63" s="87">
        <f t="shared" ref="Q63:Z63" ca="1" si="227">IF(E$8=0,0,ROUND(Q62-(E63-AB63),2))</f>
        <v>2677</v>
      </c>
      <c r="R63" s="87">
        <f t="shared" si="227"/>
        <v>0</v>
      </c>
      <c r="S63" s="87">
        <f t="shared" si="227"/>
        <v>0</v>
      </c>
      <c r="T63" s="87">
        <f t="shared" si="227"/>
        <v>0</v>
      </c>
      <c r="U63" s="87">
        <f t="shared" ca="1" si="227"/>
        <v>0</v>
      </c>
      <c r="V63" s="87">
        <f t="shared" ca="1" si="227"/>
        <v>0</v>
      </c>
      <c r="W63" s="87">
        <f t="shared" ca="1" si="227"/>
        <v>0</v>
      </c>
      <c r="X63" s="87">
        <f t="shared" ca="1" si="227"/>
        <v>0</v>
      </c>
      <c r="Y63" s="87">
        <f t="shared" ca="1" si="227"/>
        <v>0</v>
      </c>
      <c r="Z63" s="87">
        <f t="shared" ca="1" si="227"/>
        <v>0</v>
      </c>
      <c r="AA63" s="95"/>
      <c r="AB63" s="87">
        <f t="shared" ref="AB63:AK63" ca="1" si="228">ROUND(Q62*E$9/12,2)</f>
        <v>5.03</v>
      </c>
      <c r="AC63" s="87">
        <f t="shared" si="228"/>
        <v>0</v>
      </c>
      <c r="AD63" s="87">
        <f t="shared" si="228"/>
        <v>0</v>
      </c>
      <c r="AE63" s="87">
        <f t="shared" si="228"/>
        <v>0</v>
      </c>
      <c r="AF63" s="87">
        <f t="shared" ca="1" si="228"/>
        <v>0</v>
      </c>
      <c r="AG63" s="87">
        <f t="shared" ca="1" si="228"/>
        <v>0</v>
      </c>
      <c r="AH63" s="87">
        <f t="shared" ca="1" si="228"/>
        <v>0</v>
      </c>
      <c r="AI63" s="87">
        <f t="shared" ca="1" si="228"/>
        <v>0</v>
      </c>
      <c r="AJ63" s="87">
        <f t="shared" ca="1" si="228"/>
        <v>0</v>
      </c>
      <c r="AK63" s="87">
        <f t="shared" ca="1" si="228"/>
        <v>0</v>
      </c>
      <c r="AL63" s="87">
        <f t="shared" ca="1" si="16"/>
        <v>5.03</v>
      </c>
      <c r="AM63" s="96"/>
      <c r="AN63" s="87">
        <f t="shared" ref="AN63:AW63" ca="1" si="229">IF(Q62&gt;0,IF((Q62+AB63)&lt;E$10,Q62+AB63,E$10),0)</f>
        <v>412.97</v>
      </c>
      <c r="AO63" s="87">
        <f t="shared" si="229"/>
        <v>0</v>
      </c>
      <c r="AP63" s="87">
        <f t="shared" si="229"/>
        <v>0</v>
      </c>
      <c r="AQ63" s="87">
        <f t="shared" si="229"/>
        <v>0</v>
      </c>
      <c r="AR63" s="87">
        <f t="shared" ca="1" si="229"/>
        <v>0</v>
      </c>
      <c r="AS63" s="87">
        <f t="shared" ca="1" si="229"/>
        <v>0</v>
      </c>
      <c r="AT63" s="87">
        <f t="shared" ca="1" si="229"/>
        <v>0</v>
      </c>
      <c r="AU63" s="87">
        <f t="shared" ca="1" si="229"/>
        <v>0</v>
      </c>
      <c r="AV63" s="87">
        <f t="shared" ca="1" si="229"/>
        <v>0</v>
      </c>
      <c r="AW63" s="87">
        <f t="shared" ca="1" si="229"/>
        <v>0</v>
      </c>
      <c r="AX63" s="87">
        <f t="shared" ca="1" si="18"/>
        <v>412.97</v>
      </c>
      <c r="AY63" s="87"/>
      <c r="AZ63" s="166">
        <f t="shared" ca="1" si="19"/>
        <v>95.029999999999973</v>
      </c>
      <c r="BA63" s="87">
        <f t="shared" ref="BA63:BI63" si="230">IF(R62&lt;=0,0,IF($C63&lt;=SUM($AZ63:AZ63),0,IF(AO63+$C63-SUM($AZ63:AZ63)&gt;R62+AC63,R62+AC63-AO63,$C63-SUM($AZ63:AZ63))))</f>
        <v>0</v>
      </c>
      <c r="BB63" s="87">
        <f t="shared" si="230"/>
        <v>0</v>
      </c>
      <c r="BC63" s="87">
        <f t="shared" si="230"/>
        <v>0</v>
      </c>
      <c r="BD63" s="87">
        <f t="shared" ca="1" si="230"/>
        <v>0</v>
      </c>
      <c r="BE63" s="87">
        <f t="shared" ca="1" si="230"/>
        <v>0</v>
      </c>
      <c r="BF63" s="87">
        <f t="shared" ca="1" si="230"/>
        <v>0</v>
      </c>
      <c r="BG63" s="87">
        <f t="shared" ca="1" si="230"/>
        <v>0</v>
      </c>
      <c r="BH63" s="87">
        <f t="shared" ca="1" si="230"/>
        <v>0</v>
      </c>
      <c r="BI63" s="87">
        <f t="shared" ca="1" si="230"/>
        <v>0</v>
      </c>
      <c r="BJ63" s="2"/>
    </row>
    <row r="64" spans="1:62" ht="10.5" customHeight="1">
      <c r="A64" s="85">
        <f t="shared" ca="1" si="10"/>
        <v>44</v>
      </c>
      <c r="B64" s="104">
        <f t="shared" ca="1" si="11"/>
        <v>45658</v>
      </c>
      <c r="C64" s="86">
        <f t="shared" ca="1" si="12"/>
        <v>95.029999999999973</v>
      </c>
      <c r="D64" s="137"/>
      <c r="E64" s="87">
        <f t="shared" ref="E64:N64" ca="1" si="231">AN64+AZ64</f>
        <v>508</v>
      </c>
      <c r="F64" s="87">
        <f t="shared" si="231"/>
        <v>0</v>
      </c>
      <c r="G64" s="87">
        <f t="shared" si="231"/>
        <v>0</v>
      </c>
      <c r="H64" s="87">
        <f t="shared" si="231"/>
        <v>0</v>
      </c>
      <c r="I64" s="87">
        <f t="shared" ca="1" si="231"/>
        <v>0</v>
      </c>
      <c r="J64" s="87">
        <f t="shared" ca="1" si="231"/>
        <v>0</v>
      </c>
      <c r="K64" s="87">
        <f t="shared" ca="1" si="231"/>
        <v>0</v>
      </c>
      <c r="L64" s="87">
        <f t="shared" ca="1" si="231"/>
        <v>0</v>
      </c>
      <c r="M64" s="87">
        <f t="shared" ca="1" si="231"/>
        <v>0</v>
      </c>
      <c r="N64" s="87">
        <f t="shared" ca="1" si="231"/>
        <v>0</v>
      </c>
      <c r="O64" s="88"/>
      <c r="P64" s="87">
        <f t="shared" ca="1" si="8"/>
        <v>2173.2399999999998</v>
      </c>
      <c r="Q64" s="87">
        <f t="shared" ref="Q64:Z64" ca="1" si="232">IF(E$8=0,0,ROUND(Q63-(E64-AB64),2))</f>
        <v>2173.2399999999998</v>
      </c>
      <c r="R64" s="87">
        <f t="shared" si="232"/>
        <v>0</v>
      </c>
      <c r="S64" s="87">
        <f t="shared" si="232"/>
        <v>0</v>
      </c>
      <c r="T64" s="87">
        <f t="shared" si="232"/>
        <v>0</v>
      </c>
      <c r="U64" s="87">
        <f t="shared" ca="1" si="232"/>
        <v>0</v>
      </c>
      <c r="V64" s="87">
        <f t="shared" ca="1" si="232"/>
        <v>0</v>
      </c>
      <c r="W64" s="87">
        <f t="shared" ca="1" si="232"/>
        <v>0</v>
      </c>
      <c r="X64" s="87">
        <f t="shared" ca="1" si="232"/>
        <v>0</v>
      </c>
      <c r="Y64" s="87">
        <f t="shared" ca="1" si="232"/>
        <v>0</v>
      </c>
      <c r="Z64" s="87">
        <f t="shared" ca="1" si="232"/>
        <v>0</v>
      </c>
      <c r="AA64" s="95"/>
      <c r="AB64" s="87">
        <f t="shared" ref="AB64:AK64" ca="1" si="233">ROUND(Q63*E$9/12,2)</f>
        <v>4.24</v>
      </c>
      <c r="AC64" s="87">
        <f t="shared" si="233"/>
        <v>0</v>
      </c>
      <c r="AD64" s="87">
        <f t="shared" si="233"/>
        <v>0</v>
      </c>
      <c r="AE64" s="87">
        <f t="shared" si="233"/>
        <v>0</v>
      </c>
      <c r="AF64" s="87">
        <f t="shared" ca="1" si="233"/>
        <v>0</v>
      </c>
      <c r="AG64" s="87">
        <f t="shared" ca="1" si="233"/>
        <v>0</v>
      </c>
      <c r="AH64" s="87">
        <f t="shared" ca="1" si="233"/>
        <v>0</v>
      </c>
      <c r="AI64" s="87">
        <f t="shared" ca="1" si="233"/>
        <v>0</v>
      </c>
      <c r="AJ64" s="87">
        <f t="shared" ca="1" si="233"/>
        <v>0</v>
      </c>
      <c r="AK64" s="87">
        <f t="shared" ca="1" si="233"/>
        <v>0</v>
      </c>
      <c r="AL64" s="87">
        <f t="shared" ca="1" si="16"/>
        <v>4.24</v>
      </c>
      <c r="AM64" s="96"/>
      <c r="AN64" s="87">
        <f t="shared" ref="AN64:AW64" ca="1" si="234">IF(Q63&gt;0,IF((Q63+AB64)&lt;E$10,Q63+AB64,E$10),0)</f>
        <v>412.97</v>
      </c>
      <c r="AO64" s="87">
        <f t="shared" si="234"/>
        <v>0</v>
      </c>
      <c r="AP64" s="87">
        <f t="shared" si="234"/>
        <v>0</v>
      </c>
      <c r="AQ64" s="87">
        <f t="shared" si="234"/>
        <v>0</v>
      </c>
      <c r="AR64" s="87">
        <f t="shared" ca="1" si="234"/>
        <v>0</v>
      </c>
      <c r="AS64" s="87">
        <f t="shared" ca="1" si="234"/>
        <v>0</v>
      </c>
      <c r="AT64" s="87">
        <f t="shared" ca="1" si="234"/>
        <v>0</v>
      </c>
      <c r="AU64" s="87">
        <f t="shared" ca="1" si="234"/>
        <v>0</v>
      </c>
      <c r="AV64" s="87">
        <f t="shared" ca="1" si="234"/>
        <v>0</v>
      </c>
      <c r="AW64" s="87">
        <f t="shared" ca="1" si="234"/>
        <v>0</v>
      </c>
      <c r="AX64" s="87">
        <f t="shared" ca="1" si="18"/>
        <v>412.97</v>
      </c>
      <c r="AY64" s="87"/>
      <c r="AZ64" s="166">
        <f t="shared" ca="1" si="19"/>
        <v>95.029999999999973</v>
      </c>
      <c r="BA64" s="87">
        <f t="shared" ref="BA64:BI64" si="235">IF(R63&lt;=0,0,IF($C64&lt;=SUM($AZ64:AZ64),0,IF(AO64+$C64-SUM($AZ64:AZ64)&gt;R63+AC64,R63+AC64-AO64,$C64-SUM($AZ64:AZ64))))</f>
        <v>0</v>
      </c>
      <c r="BB64" s="87">
        <f t="shared" si="235"/>
        <v>0</v>
      </c>
      <c r="BC64" s="87">
        <f t="shared" si="235"/>
        <v>0</v>
      </c>
      <c r="BD64" s="87">
        <f t="shared" ca="1" si="235"/>
        <v>0</v>
      </c>
      <c r="BE64" s="87">
        <f t="shared" ca="1" si="235"/>
        <v>0</v>
      </c>
      <c r="BF64" s="87">
        <f t="shared" ca="1" si="235"/>
        <v>0</v>
      </c>
      <c r="BG64" s="87">
        <f t="shared" ca="1" si="235"/>
        <v>0</v>
      </c>
      <c r="BH64" s="87">
        <f t="shared" ca="1" si="235"/>
        <v>0</v>
      </c>
      <c r="BI64" s="87">
        <f t="shared" ca="1" si="235"/>
        <v>0</v>
      </c>
      <c r="BJ64" s="2"/>
    </row>
    <row r="65" spans="1:62" ht="10.5" customHeight="1">
      <c r="A65" s="85">
        <f t="shared" ca="1" si="10"/>
        <v>45</v>
      </c>
      <c r="B65" s="104">
        <f t="shared" ca="1" si="11"/>
        <v>45689</v>
      </c>
      <c r="C65" s="86">
        <f t="shared" ca="1" si="12"/>
        <v>95.029999999999973</v>
      </c>
      <c r="D65" s="137"/>
      <c r="E65" s="87">
        <f t="shared" ref="E65:N65" ca="1" si="236">AN65+AZ65</f>
        <v>508</v>
      </c>
      <c r="F65" s="87">
        <f t="shared" si="236"/>
        <v>0</v>
      </c>
      <c r="G65" s="87">
        <f t="shared" si="236"/>
        <v>0</v>
      </c>
      <c r="H65" s="87">
        <f t="shared" si="236"/>
        <v>0</v>
      </c>
      <c r="I65" s="87">
        <f t="shared" ca="1" si="236"/>
        <v>0</v>
      </c>
      <c r="J65" s="87">
        <f t="shared" ca="1" si="236"/>
        <v>0</v>
      </c>
      <c r="K65" s="87">
        <f t="shared" ca="1" si="236"/>
        <v>0</v>
      </c>
      <c r="L65" s="87">
        <f t="shared" ca="1" si="236"/>
        <v>0</v>
      </c>
      <c r="M65" s="87">
        <f t="shared" ca="1" si="236"/>
        <v>0</v>
      </c>
      <c r="N65" s="87">
        <f t="shared" ca="1" si="236"/>
        <v>0</v>
      </c>
      <c r="O65" s="88"/>
      <c r="P65" s="87">
        <f t="shared" ca="1" si="8"/>
        <v>1668.68</v>
      </c>
      <c r="Q65" s="87">
        <f t="shared" ref="Q65:Z65" ca="1" si="237">IF(E$8=0,0,ROUND(Q64-(E65-AB65),2))</f>
        <v>1668.68</v>
      </c>
      <c r="R65" s="87">
        <f t="shared" si="237"/>
        <v>0</v>
      </c>
      <c r="S65" s="87">
        <f t="shared" si="237"/>
        <v>0</v>
      </c>
      <c r="T65" s="87">
        <f t="shared" si="237"/>
        <v>0</v>
      </c>
      <c r="U65" s="87">
        <f t="shared" ca="1" si="237"/>
        <v>0</v>
      </c>
      <c r="V65" s="87">
        <f t="shared" ca="1" si="237"/>
        <v>0</v>
      </c>
      <c r="W65" s="87">
        <f t="shared" ca="1" si="237"/>
        <v>0</v>
      </c>
      <c r="X65" s="87">
        <f t="shared" ca="1" si="237"/>
        <v>0</v>
      </c>
      <c r="Y65" s="87">
        <f t="shared" ca="1" si="237"/>
        <v>0</v>
      </c>
      <c r="Z65" s="87">
        <f t="shared" ca="1" si="237"/>
        <v>0</v>
      </c>
      <c r="AA65" s="95"/>
      <c r="AB65" s="87">
        <f t="shared" ref="AB65:AK65" ca="1" si="238">ROUND(Q64*E$9/12,2)</f>
        <v>3.44</v>
      </c>
      <c r="AC65" s="87">
        <f t="shared" si="238"/>
        <v>0</v>
      </c>
      <c r="AD65" s="87">
        <f t="shared" si="238"/>
        <v>0</v>
      </c>
      <c r="AE65" s="87">
        <f t="shared" si="238"/>
        <v>0</v>
      </c>
      <c r="AF65" s="87">
        <f t="shared" ca="1" si="238"/>
        <v>0</v>
      </c>
      <c r="AG65" s="87">
        <f t="shared" ca="1" si="238"/>
        <v>0</v>
      </c>
      <c r="AH65" s="87">
        <f t="shared" ca="1" si="238"/>
        <v>0</v>
      </c>
      <c r="AI65" s="87">
        <f t="shared" ca="1" si="238"/>
        <v>0</v>
      </c>
      <c r="AJ65" s="87">
        <f t="shared" ca="1" si="238"/>
        <v>0</v>
      </c>
      <c r="AK65" s="87">
        <f t="shared" ca="1" si="238"/>
        <v>0</v>
      </c>
      <c r="AL65" s="87">
        <f t="shared" ca="1" si="16"/>
        <v>3.44</v>
      </c>
      <c r="AM65" s="96"/>
      <c r="AN65" s="87">
        <f t="shared" ref="AN65:AW65" ca="1" si="239">IF(Q64&gt;0,IF((Q64+AB65)&lt;E$10,Q64+AB65,E$10),0)</f>
        <v>412.97</v>
      </c>
      <c r="AO65" s="87">
        <f t="shared" si="239"/>
        <v>0</v>
      </c>
      <c r="AP65" s="87">
        <f t="shared" si="239"/>
        <v>0</v>
      </c>
      <c r="AQ65" s="87">
        <f t="shared" si="239"/>
        <v>0</v>
      </c>
      <c r="AR65" s="87">
        <f t="shared" ca="1" si="239"/>
        <v>0</v>
      </c>
      <c r="AS65" s="87">
        <f t="shared" ca="1" si="239"/>
        <v>0</v>
      </c>
      <c r="AT65" s="87">
        <f t="shared" ca="1" si="239"/>
        <v>0</v>
      </c>
      <c r="AU65" s="87">
        <f t="shared" ca="1" si="239"/>
        <v>0</v>
      </c>
      <c r="AV65" s="87">
        <f t="shared" ca="1" si="239"/>
        <v>0</v>
      </c>
      <c r="AW65" s="87">
        <f t="shared" ca="1" si="239"/>
        <v>0</v>
      </c>
      <c r="AX65" s="87">
        <f t="shared" ca="1" si="18"/>
        <v>412.97</v>
      </c>
      <c r="AY65" s="87"/>
      <c r="AZ65" s="166">
        <f t="shared" ca="1" si="19"/>
        <v>95.029999999999973</v>
      </c>
      <c r="BA65" s="87">
        <f t="shared" ref="BA65:BI65" si="240">IF(R64&lt;=0,0,IF($C65&lt;=SUM($AZ65:AZ65),0,IF(AO65+$C65-SUM($AZ65:AZ65)&gt;R64+AC65,R64+AC65-AO65,$C65-SUM($AZ65:AZ65))))</f>
        <v>0</v>
      </c>
      <c r="BB65" s="87">
        <f t="shared" si="240"/>
        <v>0</v>
      </c>
      <c r="BC65" s="87">
        <f t="shared" si="240"/>
        <v>0</v>
      </c>
      <c r="BD65" s="87">
        <f t="shared" ca="1" si="240"/>
        <v>0</v>
      </c>
      <c r="BE65" s="87">
        <f t="shared" ca="1" si="240"/>
        <v>0</v>
      </c>
      <c r="BF65" s="87">
        <f t="shared" ca="1" si="240"/>
        <v>0</v>
      </c>
      <c r="BG65" s="87">
        <f t="shared" ca="1" si="240"/>
        <v>0</v>
      </c>
      <c r="BH65" s="87">
        <f t="shared" ca="1" si="240"/>
        <v>0</v>
      </c>
      <c r="BI65" s="87">
        <f t="shared" ca="1" si="240"/>
        <v>0</v>
      </c>
      <c r="BJ65" s="2"/>
    </row>
    <row r="66" spans="1:62" ht="10.5" customHeight="1">
      <c r="A66" s="85">
        <f t="shared" ca="1" si="10"/>
        <v>46</v>
      </c>
      <c r="B66" s="104">
        <f t="shared" ca="1" si="11"/>
        <v>45717</v>
      </c>
      <c r="C66" s="86">
        <f t="shared" ca="1" si="12"/>
        <v>95.029999999999973</v>
      </c>
      <c r="D66" s="137"/>
      <c r="E66" s="87">
        <f t="shared" ref="E66:N66" ca="1" si="241">AN66+AZ66</f>
        <v>508</v>
      </c>
      <c r="F66" s="87">
        <f t="shared" si="241"/>
        <v>0</v>
      </c>
      <c r="G66" s="87">
        <f t="shared" si="241"/>
        <v>0</v>
      </c>
      <c r="H66" s="87">
        <f t="shared" si="241"/>
        <v>0</v>
      </c>
      <c r="I66" s="87">
        <f t="shared" ca="1" si="241"/>
        <v>0</v>
      </c>
      <c r="J66" s="87">
        <f t="shared" ca="1" si="241"/>
        <v>0</v>
      </c>
      <c r="K66" s="87">
        <f t="shared" ca="1" si="241"/>
        <v>0</v>
      </c>
      <c r="L66" s="87">
        <f t="shared" ca="1" si="241"/>
        <v>0</v>
      </c>
      <c r="M66" s="87">
        <f t="shared" ca="1" si="241"/>
        <v>0</v>
      </c>
      <c r="N66" s="87">
        <f t="shared" ca="1" si="241"/>
        <v>0</v>
      </c>
      <c r="O66" s="88"/>
      <c r="P66" s="87">
        <f t="shared" ca="1" si="8"/>
        <v>1163.32</v>
      </c>
      <c r="Q66" s="87">
        <f t="shared" ref="Q66:Z66" ca="1" si="242">IF(E$8=0,0,ROUND(Q65-(E66-AB66),2))</f>
        <v>1163.32</v>
      </c>
      <c r="R66" s="87">
        <f t="shared" si="242"/>
        <v>0</v>
      </c>
      <c r="S66" s="87">
        <f t="shared" si="242"/>
        <v>0</v>
      </c>
      <c r="T66" s="87">
        <f t="shared" si="242"/>
        <v>0</v>
      </c>
      <c r="U66" s="87">
        <f t="shared" ca="1" si="242"/>
        <v>0</v>
      </c>
      <c r="V66" s="87">
        <f t="shared" ca="1" si="242"/>
        <v>0</v>
      </c>
      <c r="W66" s="87">
        <f t="shared" ca="1" si="242"/>
        <v>0</v>
      </c>
      <c r="X66" s="87">
        <f t="shared" ca="1" si="242"/>
        <v>0</v>
      </c>
      <c r="Y66" s="87">
        <f t="shared" ca="1" si="242"/>
        <v>0</v>
      </c>
      <c r="Z66" s="87">
        <f t="shared" ca="1" si="242"/>
        <v>0</v>
      </c>
      <c r="AA66" s="95"/>
      <c r="AB66" s="87">
        <f t="shared" ref="AB66:AK66" ca="1" si="243">ROUND(Q65*E$9/12,2)</f>
        <v>2.64</v>
      </c>
      <c r="AC66" s="87">
        <f t="shared" si="243"/>
        <v>0</v>
      </c>
      <c r="AD66" s="87">
        <f t="shared" si="243"/>
        <v>0</v>
      </c>
      <c r="AE66" s="87">
        <f t="shared" si="243"/>
        <v>0</v>
      </c>
      <c r="AF66" s="87">
        <f t="shared" ca="1" si="243"/>
        <v>0</v>
      </c>
      <c r="AG66" s="87">
        <f t="shared" ca="1" si="243"/>
        <v>0</v>
      </c>
      <c r="AH66" s="87">
        <f t="shared" ca="1" si="243"/>
        <v>0</v>
      </c>
      <c r="AI66" s="87">
        <f t="shared" ca="1" si="243"/>
        <v>0</v>
      </c>
      <c r="AJ66" s="87">
        <f t="shared" ca="1" si="243"/>
        <v>0</v>
      </c>
      <c r="AK66" s="87">
        <f t="shared" ca="1" si="243"/>
        <v>0</v>
      </c>
      <c r="AL66" s="87">
        <f t="shared" ca="1" si="16"/>
        <v>2.64</v>
      </c>
      <c r="AM66" s="96"/>
      <c r="AN66" s="87">
        <f t="shared" ref="AN66:AW66" ca="1" si="244">IF(Q65&gt;0,IF((Q65+AB66)&lt;E$10,Q65+AB66,E$10),0)</f>
        <v>412.97</v>
      </c>
      <c r="AO66" s="87">
        <f t="shared" si="244"/>
        <v>0</v>
      </c>
      <c r="AP66" s="87">
        <f t="shared" si="244"/>
        <v>0</v>
      </c>
      <c r="AQ66" s="87">
        <f t="shared" si="244"/>
        <v>0</v>
      </c>
      <c r="AR66" s="87">
        <f t="shared" ca="1" si="244"/>
        <v>0</v>
      </c>
      <c r="AS66" s="87">
        <f t="shared" ca="1" si="244"/>
        <v>0</v>
      </c>
      <c r="AT66" s="87">
        <f t="shared" ca="1" si="244"/>
        <v>0</v>
      </c>
      <c r="AU66" s="87">
        <f t="shared" ca="1" si="244"/>
        <v>0</v>
      </c>
      <c r="AV66" s="87">
        <f t="shared" ca="1" si="244"/>
        <v>0</v>
      </c>
      <c r="AW66" s="87">
        <f t="shared" ca="1" si="244"/>
        <v>0</v>
      </c>
      <c r="AX66" s="87">
        <f t="shared" ca="1" si="18"/>
        <v>412.97</v>
      </c>
      <c r="AY66" s="87"/>
      <c r="AZ66" s="166">
        <f t="shared" ca="1" si="19"/>
        <v>95.029999999999973</v>
      </c>
      <c r="BA66" s="87">
        <f t="shared" ref="BA66:BI66" si="245">IF(R65&lt;=0,0,IF($C66&lt;=SUM($AZ66:AZ66),0,IF(AO66+$C66-SUM($AZ66:AZ66)&gt;R65+AC66,R65+AC66-AO66,$C66-SUM($AZ66:AZ66))))</f>
        <v>0</v>
      </c>
      <c r="BB66" s="87">
        <f t="shared" si="245"/>
        <v>0</v>
      </c>
      <c r="BC66" s="87">
        <f t="shared" si="245"/>
        <v>0</v>
      </c>
      <c r="BD66" s="87">
        <f t="shared" ca="1" si="245"/>
        <v>0</v>
      </c>
      <c r="BE66" s="87">
        <f t="shared" ca="1" si="245"/>
        <v>0</v>
      </c>
      <c r="BF66" s="87">
        <f t="shared" ca="1" si="245"/>
        <v>0</v>
      </c>
      <c r="BG66" s="87">
        <f t="shared" ca="1" si="245"/>
        <v>0</v>
      </c>
      <c r="BH66" s="87">
        <f t="shared" ca="1" si="245"/>
        <v>0</v>
      </c>
      <c r="BI66" s="87">
        <f t="shared" ca="1" si="245"/>
        <v>0</v>
      </c>
      <c r="BJ66" s="2"/>
    </row>
    <row r="67" spans="1:62" ht="10.5" customHeight="1">
      <c r="A67" s="85">
        <f t="shared" ca="1" si="10"/>
        <v>47</v>
      </c>
      <c r="B67" s="104">
        <f t="shared" ca="1" si="11"/>
        <v>45748</v>
      </c>
      <c r="C67" s="86">
        <f t="shared" ca="1" si="12"/>
        <v>95.029999999999973</v>
      </c>
      <c r="D67" s="137"/>
      <c r="E67" s="87">
        <f t="shared" ref="E67:N67" ca="1" si="246">AN67+AZ67</f>
        <v>508</v>
      </c>
      <c r="F67" s="87">
        <f t="shared" si="246"/>
        <v>0</v>
      </c>
      <c r="G67" s="87">
        <f t="shared" si="246"/>
        <v>0</v>
      </c>
      <c r="H67" s="87">
        <f t="shared" si="246"/>
        <v>0</v>
      </c>
      <c r="I67" s="87">
        <f t="shared" ca="1" si="246"/>
        <v>0</v>
      </c>
      <c r="J67" s="87">
        <f t="shared" ca="1" si="246"/>
        <v>0</v>
      </c>
      <c r="K67" s="87">
        <f t="shared" ca="1" si="246"/>
        <v>0</v>
      </c>
      <c r="L67" s="87">
        <f t="shared" ca="1" si="246"/>
        <v>0</v>
      </c>
      <c r="M67" s="87">
        <f t="shared" ca="1" si="246"/>
        <v>0</v>
      </c>
      <c r="N67" s="87">
        <f t="shared" ca="1" si="246"/>
        <v>0</v>
      </c>
      <c r="O67" s="88"/>
      <c r="P67" s="87">
        <f t="shared" ca="1" si="8"/>
        <v>657.16</v>
      </c>
      <c r="Q67" s="87">
        <f t="shared" ref="Q67:Z67" ca="1" si="247">IF(E$8=0,0,ROUND(Q66-(E67-AB67),2))</f>
        <v>657.16</v>
      </c>
      <c r="R67" s="87">
        <f t="shared" si="247"/>
        <v>0</v>
      </c>
      <c r="S67" s="87">
        <f t="shared" si="247"/>
        <v>0</v>
      </c>
      <c r="T67" s="87">
        <f t="shared" si="247"/>
        <v>0</v>
      </c>
      <c r="U67" s="87">
        <f t="shared" ca="1" si="247"/>
        <v>0</v>
      </c>
      <c r="V67" s="87">
        <f t="shared" ca="1" si="247"/>
        <v>0</v>
      </c>
      <c r="W67" s="87">
        <f t="shared" ca="1" si="247"/>
        <v>0</v>
      </c>
      <c r="X67" s="87">
        <f t="shared" ca="1" si="247"/>
        <v>0</v>
      </c>
      <c r="Y67" s="87">
        <f t="shared" ca="1" si="247"/>
        <v>0</v>
      </c>
      <c r="Z67" s="87">
        <f t="shared" ca="1" si="247"/>
        <v>0</v>
      </c>
      <c r="AA67" s="95"/>
      <c r="AB67" s="87">
        <f t="shared" ref="AB67:AK67" ca="1" si="248">ROUND(Q66*E$9/12,2)</f>
        <v>1.84</v>
      </c>
      <c r="AC67" s="87">
        <f t="shared" si="248"/>
        <v>0</v>
      </c>
      <c r="AD67" s="87">
        <f t="shared" si="248"/>
        <v>0</v>
      </c>
      <c r="AE67" s="87">
        <f t="shared" si="248"/>
        <v>0</v>
      </c>
      <c r="AF67" s="87">
        <f t="shared" ca="1" si="248"/>
        <v>0</v>
      </c>
      <c r="AG67" s="87">
        <f t="shared" ca="1" si="248"/>
        <v>0</v>
      </c>
      <c r="AH67" s="87">
        <f t="shared" ca="1" si="248"/>
        <v>0</v>
      </c>
      <c r="AI67" s="87">
        <f t="shared" ca="1" si="248"/>
        <v>0</v>
      </c>
      <c r="AJ67" s="87">
        <f t="shared" ca="1" si="248"/>
        <v>0</v>
      </c>
      <c r="AK67" s="87">
        <f t="shared" ca="1" si="248"/>
        <v>0</v>
      </c>
      <c r="AL67" s="87">
        <f t="shared" ca="1" si="16"/>
        <v>1.84</v>
      </c>
      <c r="AM67" s="96"/>
      <c r="AN67" s="87">
        <f t="shared" ref="AN67:AW67" ca="1" si="249">IF(Q66&gt;0,IF((Q66+AB67)&lt;E$10,Q66+AB67,E$10),0)</f>
        <v>412.97</v>
      </c>
      <c r="AO67" s="87">
        <f t="shared" si="249"/>
        <v>0</v>
      </c>
      <c r="AP67" s="87">
        <f t="shared" si="249"/>
        <v>0</v>
      </c>
      <c r="AQ67" s="87">
        <f t="shared" si="249"/>
        <v>0</v>
      </c>
      <c r="AR67" s="87">
        <f t="shared" ca="1" si="249"/>
        <v>0</v>
      </c>
      <c r="AS67" s="87">
        <f t="shared" ca="1" si="249"/>
        <v>0</v>
      </c>
      <c r="AT67" s="87">
        <f t="shared" ca="1" si="249"/>
        <v>0</v>
      </c>
      <c r="AU67" s="87">
        <f t="shared" ca="1" si="249"/>
        <v>0</v>
      </c>
      <c r="AV67" s="87">
        <f t="shared" ca="1" si="249"/>
        <v>0</v>
      </c>
      <c r="AW67" s="87">
        <f t="shared" ca="1" si="249"/>
        <v>0</v>
      </c>
      <c r="AX67" s="87">
        <f t="shared" ca="1" si="18"/>
        <v>412.97</v>
      </c>
      <c r="AY67" s="87"/>
      <c r="AZ67" s="166">
        <f t="shared" ca="1" si="19"/>
        <v>95.029999999999973</v>
      </c>
      <c r="BA67" s="87">
        <f t="shared" ref="BA67:BI67" si="250">IF(R66&lt;=0,0,IF($C67&lt;=SUM($AZ67:AZ67),0,IF(AO67+$C67-SUM($AZ67:AZ67)&gt;R66+AC67,R66+AC67-AO67,$C67-SUM($AZ67:AZ67))))</f>
        <v>0</v>
      </c>
      <c r="BB67" s="87">
        <f t="shared" si="250"/>
        <v>0</v>
      </c>
      <c r="BC67" s="87">
        <f t="shared" si="250"/>
        <v>0</v>
      </c>
      <c r="BD67" s="87">
        <f t="shared" ca="1" si="250"/>
        <v>0</v>
      </c>
      <c r="BE67" s="87">
        <f t="shared" ca="1" si="250"/>
        <v>0</v>
      </c>
      <c r="BF67" s="87">
        <f t="shared" ca="1" si="250"/>
        <v>0</v>
      </c>
      <c r="BG67" s="87">
        <f t="shared" ca="1" si="250"/>
        <v>0</v>
      </c>
      <c r="BH67" s="87">
        <f t="shared" ca="1" si="250"/>
        <v>0</v>
      </c>
      <c r="BI67" s="87">
        <f t="shared" ca="1" si="250"/>
        <v>0</v>
      </c>
      <c r="BJ67" s="2"/>
    </row>
    <row r="68" spans="1:62" ht="10.5" customHeight="1">
      <c r="A68" s="85">
        <f t="shared" ca="1" si="10"/>
        <v>48</v>
      </c>
      <c r="B68" s="104">
        <f t="shared" ca="1" si="11"/>
        <v>45778</v>
      </c>
      <c r="C68" s="86">
        <f t="shared" ca="1" si="12"/>
        <v>95.029999999999973</v>
      </c>
      <c r="D68" s="137"/>
      <c r="E68" s="87">
        <f t="shared" ref="E68:N68" ca="1" si="251">AN68+AZ68</f>
        <v>508</v>
      </c>
      <c r="F68" s="87">
        <f t="shared" si="251"/>
        <v>0</v>
      </c>
      <c r="G68" s="87">
        <f t="shared" si="251"/>
        <v>0</v>
      </c>
      <c r="H68" s="87">
        <f t="shared" si="251"/>
        <v>0</v>
      </c>
      <c r="I68" s="87">
        <f t="shared" ca="1" si="251"/>
        <v>0</v>
      </c>
      <c r="J68" s="87">
        <f t="shared" ca="1" si="251"/>
        <v>0</v>
      </c>
      <c r="K68" s="87">
        <f t="shared" ca="1" si="251"/>
        <v>0</v>
      </c>
      <c r="L68" s="87">
        <f t="shared" ca="1" si="251"/>
        <v>0</v>
      </c>
      <c r="M68" s="87">
        <f t="shared" ca="1" si="251"/>
        <v>0</v>
      </c>
      <c r="N68" s="87">
        <f t="shared" ca="1" si="251"/>
        <v>0</v>
      </c>
      <c r="O68" s="88"/>
      <c r="P68" s="87">
        <f t="shared" ca="1" si="8"/>
        <v>150.19999999999999</v>
      </c>
      <c r="Q68" s="87">
        <f t="shared" ref="Q68:Z68" ca="1" si="252">IF(E$8=0,0,ROUND(Q67-(E68-AB68),2))</f>
        <v>150.19999999999999</v>
      </c>
      <c r="R68" s="87">
        <f t="shared" si="252"/>
        <v>0</v>
      </c>
      <c r="S68" s="87">
        <f t="shared" si="252"/>
        <v>0</v>
      </c>
      <c r="T68" s="87">
        <f t="shared" si="252"/>
        <v>0</v>
      </c>
      <c r="U68" s="87">
        <f t="shared" ca="1" si="252"/>
        <v>0</v>
      </c>
      <c r="V68" s="87">
        <f t="shared" ca="1" si="252"/>
        <v>0</v>
      </c>
      <c r="W68" s="87">
        <f t="shared" ca="1" si="252"/>
        <v>0</v>
      </c>
      <c r="X68" s="87">
        <f t="shared" ca="1" si="252"/>
        <v>0</v>
      </c>
      <c r="Y68" s="87">
        <f t="shared" ca="1" si="252"/>
        <v>0</v>
      </c>
      <c r="Z68" s="87">
        <f t="shared" ca="1" si="252"/>
        <v>0</v>
      </c>
      <c r="AA68" s="95"/>
      <c r="AB68" s="87">
        <f t="shared" ref="AB68:AK68" ca="1" si="253">ROUND(Q67*E$9/12,2)</f>
        <v>1.04</v>
      </c>
      <c r="AC68" s="87">
        <f t="shared" si="253"/>
        <v>0</v>
      </c>
      <c r="AD68" s="87">
        <f t="shared" si="253"/>
        <v>0</v>
      </c>
      <c r="AE68" s="87">
        <f t="shared" si="253"/>
        <v>0</v>
      </c>
      <c r="AF68" s="87">
        <f t="shared" ca="1" si="253"/>
        <v>0</v>
      </c>
      <c r="AG68" s="87">
        <f t="shared" ca="1" si="253"/>
        <v>0</v>
      </c>
      <c r="AH68" s="87">
        <f t="shared" ca="1" si="253"/>
        <v>0</v>
      </c>
      <c r="AI68" s="87">
        <f t="shared" ca="1" si="253"/>
        <v>0</v>
      </c>
      <c r="AJ68" s="87">
        <f t="shared" ca="1" si="253"/>
        <v>0</v>
      </c>
      <c r="AK68" s="87">
        <f t="shared" ca="1" si="253"/>
        <v>0</v>
      </c>
      <c r="AL68" s="87">
        <f t="shared" ca="1" si="16"/>
        <v>1.04</v>
      </c>
      <c r="AM68" s="96"/>
      <c r="AN68" s="87">
        <f t="shared" ref="AN68:AW68" ca="1" si="254">IF(Q67&gt;0,IF((Q67+AB68)&lt;E$10,Q67+AB68,E$10),0)</f>
        <v>412.97</v>
      </c>
      <c r="AO68" s="87">
        <f t="shared" si="254"/>
        <v>0</v>
      </c>
      <c r="AP68" s="87">
        <f t="shared" si="254"/>
        <v>0</v>
      </c>
      <c r="AQ68" s="87">
        <f t="shared" si="254"/>
        <v>0</v>
      </c>
      <c r="AR68" s="87">
        <f t="shared" ca="1" si="254"/>
        <v>0</v>
      </c>
      <c r="AS68" s="87">
        <f t="shared" ca="1" si="254"/>
        <v>0</v>
      </c>
      <c r="AT68" s="87">
        <f t="shared" ca="1" si="254"/>
        <v>0</v>
      </c>
      <c r="AU68" s="87">
        <f t="shared" ca="1" si="254"/>
        <v>0</v>
      </c>
      <c r="AV68" s="87">
        <f t="shared" ca="1" si="254"/>
        <v>0</v>
      </c>
      <c r="AW68" s="87">
        <f t="shared" ca="1" si="254"/>
        <v>0</v>
      </c>
      <c r="AX68" s="87">
        <f t="shared" ca="1" si="18"/>
        <v>412.97</v>
      </c>
      <c r="AY68" s="87"/>
      <c r="AZ68" s="166">
        <f t="shared" ca="1" si="19"/>
        <v>95.029999999999973</v>
      </c>
      <c r="BA68" s="87">
        <f t="shared" ref="BA68:BI68" si="255">IF(R67&lt;=0,0,IF($C68&lt;=SUM($AZ68:AZ68),0,IF(AO68+$C68-SUM($AZ68:AZ68)&gt;R67+AC68,R67+AC68-AO68,$C68-SUM($AZ68:AZ68))))</f>
        <v>0</v>
      </c>
      <c r="BB68" s="87">
        <f t="shared" si="255"/>
        <v>0</v>
      </c>
      <c r="BC68" s="87">
        <f t="shared" si="255"/>
        <v>0</v>
      </c>
      <c r="BD68" s="87">
        <f t="shared" ca="1" si="255"/>
        <v>0</v>
      </c>
      <c r="BE68" s="87">
        <f t="shared" ca="1" si="255"/>
        <v>0</v>
      </c>
      <c r="BF68" s="87">
        <f t="shared" ca="1" si="255"/>
        <v>0</v>
      </c>
      <c r="BG68" s="87">
        <f t="shared" ca="1" si="255"/>
        <v>0</v>
      </c>
      <c r="BH68" s="87">
        <f t="shared" ca="1" si="255"/>
        <v>0</v>
      </c>
      <c r="BI68" s="87">
        <f t="shared" ca="1" si="255"/>
        <v>0</v>
      </c>
      <c r="BJ68" s="2"/>
    </row>
    <row r="69" spans="1:62" ht="10.5" customHeight="1">
      <c r="A69" s="85">
        <f t="shared" ca="1" si="10"/>
        <v>49</v>
      </c>
      <c r="B69" s="104">
        <f t="shared" ca="1" si="11"/>
        <v>45809</v>
      </c>
      <c r="C69" s="86">
        <f t="shared" ca="1" si="12"/>
        <v>357.56</v>
      </c>
      <c r="D69" s="137"/>
      <c r="E69" s="87">
        <f t="shared" ref="E69:N69" ca="1" si="256">AN69+AZ69</f>
        <v>150.44</v>
      </c>
      <c r="F69" s="87">
        <f t="shared" si="256"/>
        <v>0</v>
      </c>
      <c r="G69" s="87">
        <f t="shared" si="256"/>
        <v>0</v>
      </c>
      <c r="H69" s="87">
        <f t="shared" si="256"/>
        <v>0</v>
      </c>
      <c r="I69" s="87">
        <f t="shared" ca="1" si="256"/>
        <v>0</v>
      </c>
      <c r="J69" s="87">
        <f t="shared" ca="1" si="256"/>
        <v>0</v>
      </c>
      <c r="K69" s="87">
        <f t="shared" ca="1" si="256"/>
        <v>0</v>
      </c>
      <c r="L69" s="87">
        <f t="shared" ca="1" si="256"/>
        <v>0</v>
      </c>
      <c r="M69" s="87">
        <f t="shared" ca="1" si="256"/>
        <v>0</v>
      </c>
      <c r="N69" s="87">
        <f t="shared" ca="1" si="256"/>
        <v>0</v>
      </c>
      <c r="O69" s="88"/>
      <c r="P69" s="87">
        <f t="shared" ca="1" si="8"/>
        <v>0</v>
      </c>
      <c r="Q69" s="87">
        <f t="shared" ref="Q69:Z69" ca="1" si="257">IF(E$8=0,0,ROUND(Q68-(E69-AB69),2))</f>
        <v>0</v>
      </c>
      <c r="R69" s="87">
        <f t="shared" si="257"/>
        <v>0</v>
      </c>
      <c r="S69" s="87">
        <f t="shared" si="257"/>
        <v>0</v>
      </c>
      <c r="T69" s="87">
        <f t="shared" si="257"/>
        <v>0</v>
      </c>
      <c r="U69" s="87">
        <f t="shared" ca="1" si="257"/>
        <v>0</v>
      </c>
      <c r="V69" s="87">
        <f t="shared" ca="1" si="257"/>
        <v>0</v>
      </c>
      <c r="W69" s="87">
        <f t="shared" ca="1" si="257"/>
        <v>0</v>
      </c>
      <c r="X69" s="87">
        <f t="shared" ca="1" si="257"/>
        <v>0</v>
      </c>
      <c r="Y69" s="87">
        <f t="shared" ca="1" si="257"/>
        <v>0</v>
      </c>
      <c r="Z69" s="87">
        <f t="shared" ca="1" si="257"/>
        <v>0</v>
      </c>
      <c r="AA69" s="95"/>
      <c r="AB69" s="87">
        <f t="shared" ref="AB69:AK69" ca="1" si="258">ROUND(Q68*E$9/12,2)</f>
        <v>0.24</v>
      </c>
      <c r="AC69" s="87">
        <f t="shared" si="258"/>
        <v>0</v>
      </c>
      <c r="AD69" s="87">
        <f t="shared" si="258"/>
        <v>0</v>
      </c>
      <c r="AE69" s="87">
        <f t="shared" si="258"/>
        <v>0</v>
      </c>
      <c r="AF69" s="87">
        <f t="shared" ca="1" si="258"/>
        <v>0</v>
      </c>
      <c r="AG69" s="87">
        <f t="shared" ca="1" si="258"/>
        <v>0</v>
      </c>
      <c r="AH69" s="87">
        <f t="shared" ca="1" si="258"/>
        <v>0</v>
      </c>
      <c r="AI69" s="87">
        <f t="shared" ca="1" si="258"/>
        <v>0</v>
      </c>
      <c r="AJ69" s="87">
        <f t="shared" ca="1" si="258"/>
        <v>0</v>
      </c>
      <c r="AK69" s="87">
        <f t="shared" ca="1" si="258"/>
        <v>0</v>
      </c>
      <c r="AL69" s="87">
        <f t="shared" ca="1" si="16"/>
        <v>0.24</v>
      </c>
      <c r="AM69" s="96"/>
      <c r="AN69" s="87">
        <f t="shared" ref="AN69:AW69" ca="1" si="259">IF(Q68&gt;0,IF((Q68+AB69)&lt;E$10,Q68+AB69,E$10),0)</f>
        <v>150.44</v>
      </c>
      <c r="AO69" s="87">
        <f t="shared" si="259"/>
        <v>0</v>
      </c>
      <c r="AP69" s="87">
        <f t="shared" si="259"/>
        <v>0</v>
      </c>
      <c r="AQ69" s="87">
        <f t="shared" si="259"/>
        <v>0</v>
      </c>
      <c r="AR69" s="87">
        <f t="shared" ca="1" si="259"/>
        <v>0</v>
      </c>
      <c r="AS69" s="87">
        <f t="shared" ca="1" si="259"/>
        <v>0</v>
      </c>
      <c r="AT69" s="87">
        <f t="shared" ca="1" si="259"/>
        <v>0</v>
      </c>
      <c r="AU69" s="87">
        <f t="shared" ca="1" si="259"/>
        <v>0</v>
      </c>
      <c r="AV69" s="87">
        <f t="shared" ca="1" si="259"/>
        <v>0</v>
      </c>
      <c r="AW69" s="87">
        <f t="shared" ca="1" si="259"/>
        <v>0</v>
      </c>
      <c r="AX69" s="87">
        <f t="shared" ca="1" si="18"/>
        <v>150.44</v>
      </c>
      <c r="AY69" s="87"/>
      <c r="AZ69" s="166">
        <f t="shared" ca="1" si="19"/>
        <v>0</v>
      </c>
      <c r="BA69" s="87">
        <f t="shared" ref="BA69:BI69" si="260">IF(R68&lt;=0,0,IF($C69&lt;=SUM($AZ69:AZ69),0,IF(AO69+$C69-SUM($AZ69:AZ69)&gt;R68+AC69,R68+AC69-AO69,$C69-SUM($AZ69:AZ69))))</f>
        <v>0</v>
      </c>
      <c r="BB69" s="87">
        <f t="shared" si="260"/>
        <v>0</v>
      </c>
      <c r="BC69" s="87">
        <f t="shared" si="260"/>
        <v>0</v>
      </c>
      <c r="BD69" s="87">
        <f t="shared" ca="1" si="260"/>
        <v>0</v>
      </c>
      <c r="BE69" s="87">
        <f t="shared" ca="1" si="260"/>
        <v>0</v>
      </c>
      <c r="BF69" s="87">
        <f t="shared" ca="1" si="260"/>
        <v>0</v>
      </c>
      <c r="BG69" s="87">
        <f t="shared" ca="1" si="260"/>
        <v>0</v>
      </c>
      <c r="BH69" s="87">
        <f t="shared" ca="1" si="260"/>
        <v>0</v>
      </c>
      <c r="BI69" s="87">
        <f t="shared" ca="1" si="260"/>
        <v>0</v>
      </c>
      <c r="BJ69" s="2"/>
    </row>
    <row r="70" spans="1:62" ht="10.5" customHeight="1">
      <c r="A70" s="85" t="str">
        <f t="shared" ca="1" si="10"/>
        <v/>
      </c>
      <c r="B70" s="104" t="e">
        <f t="shared" ca="1" si="11"/>
        <v>#N/A</v>
      </c>
      <c r="C70" s="86" t="str">
        <f t="shared" ca="1" si="12"/>
        <v/>
      </c>
      <c r="D70" s="137"/>
      <c r="E70" s="87">
        <f t="shared" ref="E70:N70" ca="1" si="261">AN70+AZ70</f>
        <v>0</v>
      </c>
      <c r="F70" s="87">
        <f t="shared" si="261"/>
        <v>0</v>
      </c>
      <c r="G70" s="87">
        <f t="shared" si="261"/>
        <v>0</v>
      </c>
      <c r="H70" s="87">
        <f t="shared" si="261"/>
        <v>0</v>
      </c>
      <c r="I70" s="87">
        <f t="shared" ca="1" si="261"/>
        <v>0</v>
      </c>
      <c r="J70" s="87">
        <f t="shared" ca="1" si="261"/>
        <v>0</v>
      </c>
      <c r="K70" s="87">
        <f t="shared" ca="1" si="261"/>
        <v>0</v>
      </c>
      <c r="L70" s="87">
        <f t="shared" ca="1" si="261"/>
        <v>0</v>
      </c>
      <c r="M70" s="87">
        <f t="shared" ca="1" si="261"/>
        <v>0</v>
      </c>
      <c r="N70" s="87">
        <f t="shared" ca="1" si="261"/>
        <v>0</v>
      </c>
      <c r="O70" s="88"/>
      <c r="P70" s="87">
        <f t="shared" ca="1" si="8"/>
        <v>0</v>
      </c>
      <c r="Q70" s="87">
        <f t="shared" ref="Q70:Z70" ca="1" si="262">IF(E$8=0,0,ROUND(Q69-(E70-AB70),2))</f>
        <v>0</v>
      </c>
      <c r="R70" s="87">
        <f t="shared" si="262"/>
        <v>0</v>
      </c>
      <c r="S70" s="87">
        <f t="shared" si="262"/>
        <v>0</v>
      </c>
      <c r="T70" s="87">
        <f t="shared" si="262"/>
        <v>0</v>
      </c>
      <c r="U70" s="87">
        <f t="shared" ca="1" si="262"/>
        <v>0</v>
      </c>
      <c r="V70" s="87">
        <f t="shared" ca="1" si="262"/>
        <v>0</v>
      </c>
      <c r="W70" s="87">
        <f t="shared" ca="1" si="262"/>
        <v>0</v>
      </c>
      <c r="X70" s="87">
        <f t="shared" ca="1" si="262"/>
        <v>0</v>
      </c>
      <c r="Y70" s="87">
        <f t="shared" ca="1" si="262"/>
        <v>0</v>
      </c>
      <c r="Z70" s="87">
        <f t="shared" ca="1" si="262"/>
        <v>0</v>
      </c>
      <c r="AA70" s="95"/>
      <c r="AB70" s="87">
        <f t="shared" ref="AB70:AK70" ca="1" si="263">ROUND(Q69*E$9/12,2)</f>
        <v>0</v>
      </c>
      <c r="AC70" s="87">
        <f t="shared" si="263"/>
        <v>0</v>
      </c>
      <c r="AD70" s="87">
        <f t="shared" si="263"/>
        <v>0</v>
      </c>
      <c r="AE70" s="87">
        <f t="shared" si="263"/>
        <v>0</v>
      </c>
      <c r="AF70" s="87">
        <f t="shared" ca="1" si="263"/>
        <v>0</v>
      </c>
      <c r="AG70" s="87">
        <f t="shared" ca="1" si="263"/>
        <v>0</v>
      </c>
      <c r="AH70" s="87">
        <f t="shared" ca="1" si="263"/>
        <v>0</v>
      </c>
      <c r="AI70" s="87">
        <f t="shared" ca="1" si="263"/>
        <v>0</v>
      </c>
      <c r="AJ70" s="87">
        <f t="shared" ca="1" si="263"/>
        <v>0</v>
      </c>
      <c r="AK70" s="87">
        <f t="shared" ca="1" si="263"/>
        <v>0</v>
      </c>
      <c r="AL70" s="87">
        <f t="shared" ca="1" si="16"/>
        <v>0</v>
      </c>
      <c r="AM70" s="96"/>
      <c r="AN70" s="87">
        <f t="shared" ref="AN70:AW70" ca="1" si="264">IF(Q69&gt;0,IF((Q69+AB70)&lt;E$10,Q69+AB70,E$10),0)</f>
        <v>0</v>
      </c>
      <c r="AO70" s="87">
        <f t="shared" si="264"/>
        <v>0</v>
      </c>
      <c r="AP70" s="87">
        <f t="shared" si="264"/>
        <v>0</v>
      </c>
      <c r="AQ70" s="87">
        <f t="shared" si="264"/>
        <v>0</v>
      </c>
      <c r="AR70" s="87">
        <f t="shared" ca="1" si="264"/>
        <v>0</v>
      </c>
      <c r="AS70" s="87">
        <f t="shared" ca="1" si="264"/>
        <v>0</v>
      </c>
      <c r="AT70" s="87">
        <f t="shared" ca="1" si="264"/>
        <v>0</v>
      </c>
      <c r="AU70" s="87">
        <f t="shared" ca="1" si="264"/>
        <v>0</v>
      </c>
      <c r="AV70" s="87">
        <f t="shared" ca="1" si="264"/>
        <v>0</v>
      </c>
      <c r="AW70" s="87">
        <f t="shared" ca="1" si="264"/>
        <v>0</v>
      </c>
      <c r="AX70" s="87">
        <f t="shared" ca="1" si="18"/>
        <v>0</v>
      </c>
      <c r="AY70" s="87"/>
      <c r="AZ70" s="166">
        <f t="shared" ca="1" si="19"/>
        <v>0</v>
      </c>
      <c r="BA70" s="87">
        <f t="shared" ref="BA70:BI70" si="265">IF(R69&lt;=0,0,IF($C70&lt;=SUM($AZ70:AZ70),0,IF(AO70+$C70-SUM($AZ70:AZ70)&gt;R69+AC70,R69+AC70-AO70,$C70-SUM($AZ70:AZ70))))</f>
        <v>0</v>
      </c>
      <c r="BB70" s="87">
        <f t="shared" si="265"/>
        <v>0</v>
      </c>
      <c r="BC70" s="87">
        <f t="shared" si="265"/>
        <v>0</v>
      </c>
      <c r="BD70" s="87">
        <f t="shared" ca="1" si="265"/>
        <v>0</v>
      </c>
      <c r="BE70" s="87">
        <f t="shared" ca="1" si="265"/>
        <v>0</v>
      </c>
      <c r="BF70" s="87">
        <f t="shared" ca="1" si="265"/>
        <v>0</v>
      </c>
      <c r="BG70" s="87">
        <f t="shared" ca="1" si="265"/>
        <v>0</v>
      </c>
      <c r="BH70" s="87">
        <f t="shared" ca="1" si="265"/>
        <v>0</v>
      </c>
      <c r="BI70" s="87">
        <f t="shared" ca="1" si="265"/>
        <v>0</v>
      </c>
      <c r="BJ70" s="2"/>
    </row>
    <row r="71" spans="1:62" ht="10.5" customHeight="1">
      <c r="A71" s="85" t="str">
        <f t="shared" ca="1" si="10"/>
        <v/>
      </c>
      <c r="B71" s="104" t="e">
        <f t="shared" ca="1" si="11"/>
        <v>#N/A</v>
      </c>
      <c r="C71" s="86" t="str">
        <f t="shared" ca="1" si="12"/>
        <v/>
      </c>
      <c r="D71" s="137"/>
      <c r="E71" s="87">
        <f t="shared" ref="E71:N71" ca="1" si="266">AN71+AZ71</f>
        <v>0</v>
      </c>
      <c r="F71" s="87">
        <f t="shared" si="266"/>
        <v>0</v>
      </c>
      <c r="G71" s="87">
        <f t="shared" si="266"/>
        <v>0</v>
      </c>
      <c r="H71" s="87">
        <f t="shared" si="266"/>
        <v>0</v>
      </c>
      <c r="I71" s="87">
        <f t="shared" ca="1" si="266"/>
        <v>0</v>
      </c>
      <c r="J71" s="87">
        <f t="shared" ca="1" si="266"/>
        <v>0</v>
      </c>
      <c r="K71" s="87">
        <f t="shared" ca="1" si="266"/>
        <v>0</v>
      </c>
      <c r="L71" s="87">
        <f t="shared" ca="1" si="266"/>
        <v>0</v>
      </c>
      <c r="M71" s="87">
        <f t="shared" ca="1" si="266"/>
        <v>0</v>
      </c>
      <c r="N71" s="87">
        <f t="shared" ca="1" si="266"/>
        <v>0</v>
      </c>
      <c r="O71" s="88"/>
      <c r="P71" s="87">
        <f t="shared" ca="1" si="8"/>
        <v>0</v>
      </c>
      <c r="Q71" s="87">
        <f t="shared" ref="Q71:Z71" ca="1" si="267">IF(E$8=0,0,ROUND(Q70-(E71-AB71),2))</f>
        <v>0</v>
      </c>
      <c r="R71" s="87">
        <f t="shared" si="267"/>
        <v>0</v>
      </c>
      <c r="S71" s="87">
        <f t="shared" si="267"/>
        <v>0</v>
      </c>
      <c r="T71" s="87">
        <f t="shared" si="267"/>
        <v>0</v>
      </c>
      <c r="U71" s="87">
        <f t="shared" ca="1" si="267"/>
        <v>0</v>
      </c>
      <c r="V71" s="87">
        <f t="shared" ca="1" si="267"/>
        <v>0</v>
      </c>
      <c r="W71" s="87">
        <f t="shared" ca="1" si="267"/>
        <v>0</v>
      </c>
      <c r="X71" s="87">
        <f t="shared" ca="1" si="267"/>
        <v>0</v>
      </c>
      <c r="Y71" s="87">
        <f t="shared" ca="1" si="267"/>
        <v>0</v>
      </c>
      <c r="Z71" s="87">
        <f t="shared" ca="1" si="267"/>
        <v>0</v>
      </c>
      <c r="AA71" s="95"/>
      <c r="AB71" s="87">
        <f t="shared" ref="AB71:AK71" ca="1" si="268">ROUND(Q70*E$9/12,2)</f>
        <v>0</v>
      </c>
      <c r="AC71" s="87">
        <f t="shared" si="268"/>
        <v>0</v>
      </c>
      <c r="AD71" s="87">
        <f t="shared" si="268"/>
        <v>0</v>
      </c>
      <c r="AE71" s="87">
        <f t="shared" si="268"/>
        <v>0</v>
      </c>
      <c r="AF71" s="87">
        <f t="shared" ca="1" si="268"/>
        <v>0</v>
      </c>
      <c r="AG71" s="87">
        <f t="shared" ca="1" si="268"/>
        <v>0</v>
      </c>
      <c r="AH71" s="87">
        <f t="shared" ca="1" si="268"/>
        <v>0</v>
      </c>
      <c r="AI71" s="87">
        <f t="shared" ca="1" si="268"/>
        <v>0</v>
      </c>
      <c r="AJ71" s="87">
        <f t="shared" ca="1" si="268"/>
        <v>0</v>
      </c>
      <c r="AK71" s="87">
        <f t="shared" ca="1" si="268"/>
        <v>0</v>
      </c>
      <c r="AL71" s="87">
        <f t="shared" ca="1" si="16"/>
        <v>0</v>
      </c>
      <c r="AM71" s="96"/>
      <c r="AN71" s="87">
        <f t="shared" ref="AN71:AW71" ca="1" si="269">IF(Q70&gt;0,IF((Q70+AB71)&lt;E$10,Q70+AB71,E$10),0)</f>
        <v>0</v>
      </c>
      <c r="AO71" s="87">
        <f t="shared" si="269"/>
        <v>0</v>
      </c>
      <c r="AP71" s="87">
        <f t="shared" si="269"/>
        <v>0</v>
      </c>
      <c r="AQ71" s="87">
        <f t="shared" si="269"/>
        <v>0</v>
      </c>
      <c r="AR71" s="87">
        <f t="shared" ca="1" si="269"/>
        <v>0</v>
      </c>
      <c r="AS71" s="87">
        <f t="shared" ca="1" si="269"/>
        <v>0</v>
      </c>
      <c r="AT71" s="87">
        <f t="shared" ca="1" si="269"/>
        <v>0</v>
      </c>
      <c r="AU71" s="87">
        <f t="shared" ca="1" si="269"/>
        <v>0</v>
      </c>
      <c r="AV71" s="87">
        <f t="shared" ca="1" si="269"/>
        <v>0</v>
      </c>
      <c r="AW71" s="87">
        <f t="shared" ca="1" si="269"/>
        <v>0</v>
      </c>
      <c r="AX71" s="87">
        <f t="shared" ca="1" si="18"/>
        <v>0</v>
      </c>
      <c r="AY71" s="87"/>
      <c r="AZ71" s="166">
        <f t="shared" ca="1" si="19"/>
        <v>0</v>
      </c>
      <c r="BA71" s="87">
        <f t="shared" ref="BA71:BI71" si="270">IF(R70&lt;=0,0,IF($C71&lt;=SUM($AZ71:AZ71),0,IF(AO71+$C71-SUM($AZ71:AZ71)&gt;R70+AC71,R70+AC71-AO71,$C71-SUM($AZ71:AZ71))))</f>
        <v>0</v>
      </c>
      <c r="BB71" s="87">
        <f t="shared" si="270"/>
        <v>0</v>
      </c>
      <c r="BC71" s="87">
        <f t="shared" si="270"/>
        <v>0</v>
      </c>
      <c r="BD71" s="87">
        <f t="shared" ca="1" si="270"/>
        <v>0</v>
      </c>
      <c r="BE71" s="87">
        <f t="shared" ca="1" si="270"/>
        <v>0</v>
      </c>
      <c r="BF71" s="87">
        <f t="shared" ca="1" si="270"/>
        <v>0</v>
      </c>
      <c r="BG71" s="87">
        <f t="shared" ca="1" si="270"/>
        <v>0</v>
      </c>
      <c r="BH71" s="87">
        <f t="shared" ca="1" si="270"/>
        <v>0</v>
      </c>
      <c r="BI71" s="87">
        <f t="shared" ca="1" si="270"/>
        <v>0</v>
      </c>
      <c r="BJ71" s="2"/>
    </row>
    <row r="72" spans="1:62" ht="10.5" customHeight="1">
      <c r="A72" s="85" t="str">
        <f t="shared" ca="1" si="10"/>
        <v/>
      </c>
      <c r="B72" s="104" t="e">
        <f t="shared" ca="1" si="11"/>
        <v>#N/A</v>
      </c>
      <c r="C72" s="86" t="str">
        <f t="shared" ca="1" si="12"/>
        <v/>
      </c>
      <c r="D72" s="137"/>
      <c r="E72" s="87">
        <f t="shared" ref="E72:N72" ca="1" si="271">AN72+AZ72</f>
        <v>0</v>
      </c>
      <c r="F72" s="87">
        <f t="shared" si="271"/>
        <v>0</v>
      </c>
      <c r="G72" s="87">
        <f t="shared" si="271"/>
        <v>0</v>
      </c>
      <c r="H72" s="87">
        <f t="shared" si="271"/>
        <v>0</v>
      </c>
      <c r="I72" s="87">
        <f t="shared" ca="1" si="271"/>
        <v>0</v>
      </c>
      <c r="J72" s="87">
        <f t="shared" ca="1" si="271"/>
        <v>0</v>
      </c>
      <c r="K72" s="87">
        <f t="shared" ca="1" si="271"/>
        <v>0</v>
      </c>
      <c r="L72" s="87">
        <f t="shared" ca="1" si="271"/>
        <v>0</v>
      </c>
      <c r="M72" s="87">
        <f t="shared" ca="1" si="271"/>
        <v>0</v>
      </c>
      <c r="N72" s="87">
        <f t="shared" ca="1" si="271"/>
        <v>0</v>
      </c>
      <c r="O72" s="88"/>
      <c r="P72" s="87">
        <f t="shared" ca="1" si="8"/>
        <v>0</v>
      </c>
      <c r="Q72" s="87">
        <f t="shared" ref="Q72:Z72" ca="1" si="272">IF(E$8=0,0,ROUND(Q71-(E72-AB72),2))</f>
        <v>0</v>
      </c>
      <c r="R72" s="87">
        <f t="shared" si="272"/>
        <v>0</v>
      </c>
      <c r="S72" s="87">
        <f t="shared" si="272"/>
        <v>0</v>
      </c>
      <c r="T72" s="87">
        <f t="shared" si="272"/>
        <v>0</v>
      </c>
      <c r="U72" s="87">
        <f t="shared" ca="1" si="272"/>
        <v>0</v>
      </c>
      <c r="V72" s="87">
        <f t="shared" ca="1" si="272"/>
        <v>0</v>
      </c>
      <c r="W72" s="87">
        <f t="shared" ca="1" si="272"/>
        <v>0</v>
      </c>
      <c r="X72" s="87">
        <f t="shared" ca="1" si="272"/>
        <v>0</v>
      </c>
      <c r="Y72" s="87">
        <f t="shared" ca="1" si="272"/>
        <v>0</v>
      </c>
      <c r="Z72" s="87">
        <f t="shared" ca="1" si="272"/>
        <v>0</v>
      </c>
      <c r="AA72" s="95"/>
      <c r="AB72" s="87">
        <f t="shared" ref="AB72:AK72" ca="1" si="273">ROUND(Q71*E$9/12,2)</f>
        <v>0</v>
      </c>
      <c r="AC72" s="87">
        <f t="shared" si="273"/>
        <v>0</v>
      </c>
      <c r="AD72" s="87">
        <f t="shared" si="273"/>
        <v>0</v>
      </c>
      <c r="AE72" s="87">
        <f t="shared" si="273"/>
        <v>0</v>
      </c>
      <c r="AF72" s="87">
        <f t="shared" ca="1" si="273"/>
        <v>0</v>
      </c>
      <c r="AG72" s="87">
        <f t="shared" ca="1" si="273"/>
        <v>0</v>
      </c>
      <c r="AH72" s="87">
        <f t="shared" ca="1" si="273"/>
        <v>0</v>
      </c>
      <c r="AI72" s="87">
        <f t="shared" ca="1" si="273"/>
        <v>0</v>
      </c>
      <c r="AJ72" s="87">
        <f t="shared" ca="1" si="273"/>
        <v>0</v>
      </c>
      <c r="AK72" s="87">
        <f t="shared" ca="1" si="273"/>
        <v>0</v>
      </c>
      <c r="AL72" s="87">
        <f t="shared" ca="1" si="16"/>
        <v>0</v>
      </c>
      <c r="AM72" s="96"/>
      <c r="AN72" s="87">
        <f t="shared" ref="AN72:AW72" ca="1" si="274">IF(Q71&gt;0,IF((Q71+AB72)&lt;E$10,Q71+AB72,E$10),0)</f>
        <v>0</v>
      </c>
      <c r="AO72" s="87">
        <f t="shared" si="274"/>
        <v>0</v>
      </c>
      <c r="AP72" s="87">
        <f t="shared" si="274"/>
        <v>0</v>
      </c>
      <c r="AQ72" s="87">
        <f t="shared" si="274"/>
        <v>0</v>
      </c>
      <c r="AR72" s="87">
        <f t="shared" ca="1" si="274"/>
        <v>0</v>
      </c>
      <c r="AS72" s="87">
        <f t="shared" ca="1" si="274"/>
        <v>0</v>
      </c>
      <c r="AT72" s="87">
        <f t="shared" ca="1" si="274"/>
        <v>0</v>
      </c>
      <c r="AU72" s="87">
        <f t="shared" ca="1" si="274"/>
        <v>0</v>
      </c>
      <c r="AV72" s="87">
        <f t="shared" ca="1" si="274"/>
        <v>0</v>
      </c>
      <c r="AW72" s="87">
        <f t="shared" ca="1" si="274"/>
        <v>0</v>
      </c>
      <c r="AX72" s="87">
        <f t="shared" ca="1" si="18"/>
        <v>0</v>
      </c>
      <c r="AY72" s="87"/>
      <c r="AZ72" s="166">
        <f t="shared" ca="1" si="19"/>
        <v>0</v>
      </c>
      <c r="BA72" s="87">
        <f t="shared" ref="BA72:BI72" si="275">IF(R71&lt;=0,0,IF($C72&lt;=SUM($AZ72:AZ72),0,IF(AO72+$C72-SUM($AZ72:AZ72)&gt;R71+AC72,R71+AC72-AO72,$C72-SUM($AZ72:AZ72))))</f>
        <v>0</v>
      </c>
      <c r="BB72" s="87">
        <f t="shared" si="275"/>
        <v>0</v>
      </c>
      <c r="BC72" s="87">
        <f t="shared" si="275"/>
        <v>0</v>
      </c>
      <c r="BD72" s="87">
        <f t="shared" ca="1" si="275"/>
        <v>0</v>
      </c>
      <c r="BE72" s="87">
        <f t="shared" ca="1" si="275"/>
        <v>0</v>
      </c>
      <c r="BF72" s="87">
        <f t="shared" ca="1" si="275"/>
        <v>0</v>
      </c>
      <c r="BG72" s="87">
        <f t="shared" ca="1" si="275"/>
        <v>0</v>
      </c>
      <c r="BH72" s="87">
        <f t="shared" ca="1" si="275"/>
        <v>0</v>
      </c>
      <c r="BI72" s="87">
        <f t="shared" ca="1" si="275"/>
        <v>0</v>
      </c>
      <c r="BJ72" s="2"/>
    </row>
    <row r="73" spans="1:62" ht="10.5" customHeight="1">
      <c r="A73" s="85" t="str">
        <f t="shared" ca="1" si="10"/>
        <v/>
      </c>
      <c r="B73" s="104" t="e">
        <f t="shared" ca="1" si="11"/>
        <v>#N/A</v>
      </c>
      <c r="C73" s="86" t="str">
        <f t="shared" ca="1" si="12"/>
        <v/>
      </c>
      <c r="D73" s="137"/>
      <c r="E73" s="87">
        <f t="shared" ref="E73:N73" ca="1" si="276">AN73+AZ73</f>
        <v>0</v>
      </c>
      <c r="F73" s="87">
        <f t="shared" si="276"/>
        <v>0</v>
      </c>
      <c r="G73" s="87">
        <f t="shared" si="276"/>
        <v>0</v>
      </c>
      <c r="H73" s="87">
        <f t="shared" si="276"/>
        <v>0</v>
      </c>
      <c r="I73" s="87">
        <f t="shared" ca="1" si="276"/>
        <v>0</v>
      </c>
      <c r="J73" s="87">
        <f t="shared" ca="1" si="276"/>
        <v>0</v>
      </c>
      <c r="K73" s="87">
        <f t="shared" ca="1" si="276"/>
        <v>0</v>
      </c>
      <c r="L73" s="87">
        <f t="shared" ca="1" si="276"/>
        <v>0</v>
      </c>
      <c r="M73" s="87">
        <f t="shared" ca="1" si="276"/>
        <v>0</v>
      </c>
      <c r="N73" s="87">
        <f t="shared" ca="1" si="276"/>
        <v>0</v>
      </c>
      <c r="O73" s="88"/>
      <c r="P73" s="87">
        <f t="shared" ca="1" si="8"/>
        <v>0</v>
      </c>
      <c r="Q73" s="87">
        <f t="shared" ref="Q73:Z73" ca="1" si="277">IF(E$8=0,0,ROUND(Q72-(E73-AB73),2))</f>
        <v>0</v>
      </c>
      <c r="R73" s="87">
        <f t="shared" si="277"/>
        <v>0</v>
      </c>
      <c r="S73" s="87">
        <f t="shared" si="277"/>
        <v>0</v>
      </c>
      <c r="T73" s="87">
        <f t="shared" si="277"/>
        <v>0</v>
      </c>
      <c r="U73" s="87">
        <f t="shared" ca="1" si="277"/>
        <v>0</v>
      </c>
      <c r="V73" s="87">
        <f t="shared" ca="1" si="277"/>
        <v>0</v>
      </c>
      <c r="W73" s="87">
        <f t="shared" ca="1" si="277"/>
        <v>0</v>
      </c>
      <c r="X73" s="87">
        <f t="shared" ca="1" si="277"/>
        <v>0</v>
      </c>
      <c r="Y73" s="87">
        <f t="shared" ca="1" si="277"/>
        <v>0</v>
      </c>
      <c r="Z73" s="87">
        <f t="shared" ca="1" si="277"/>
        <v>0</v>
      </c>
      <c r="AA73" s="95"/>
      <c r="AB73" s="87">
        <f t="shared" ref="AB73:AK73" ca="1" si="278">ROUND(Q72*E$9/12,2)</f>
        <v>0</v>
      </c>
      <c r="AC73" s="87">
        <f t="shared" si="278"/>
        <v>0</v>
      </c>
      <c r="AD73" s="87">
        <f t="shared" si="278"/>
        <v>0</v>
      </c>
      <c r="AE73" s="87">
        <f t="shared" si="278"/>
        <v>0</v>
      </c>
      <c r="AF73" s="87">
        <f t="shared" ca="1" si="278"/>
        <v>0</v>
      </c>
      <c r="AG73" s="87">
        <f t="shared" ca="1" si="278"/>
        <v>0</v>
      </c>
      <c r="AH73" s="87">
        <f t="shared" ca="1" si="278"/>
        <v>0</v>
      </c>
      <c r="AI73" s="87">
        <f t="shared" ca="1" si="278"/>
        <v>0</v>
      </c>
      <c r="AJ73" s="87">
        <f t="shared" ca="1" si="278"/>
        <v>0</v>
      </c>
      <c r="AK73" s="87">
        <f t="shared" ca="1" si="278"/>
        <v>0</v>
      </c>
      <c r="AL73" s="87">
        <f t="shared" ca="1" si="16"/>
        <v>0</v>
      </c>
      <c r="AM73" s="96"/>
      <c r="AN73" s="87">
        <f t="shared" ref="AN73:AW73" ca="1" si="279">IF(Q72&gt;0,IF((Q72+AB73)&lt;E$10,Q72+AB73,E$10),0)</f>
        <v>0</v>
      </c>
      <c r="AO73" s="87">
        <f t="shared" si="279"/>
        <v>0</v>
      </c>
      <c r="AP73" s="87">
        <f t="shared" si="279"/>
        <v>0</v>
      </c>
      <c r="AQ73" s="87">
        <f t="shared" si="279"/>
        <v>0</v>
      </c>
      <c r="AR73" s="87">
        <f t="shared" ca="1" si="279"/>
        <v>0</v>
      </c>
      <c r="AS73" s="87">
        <f t="shared" ca="1" si="279"/>
        <v>0</v>
      </c>
      <c r="AT73" s="87">
        <f t="shared" ca="1" si="279"/>
        <v>0</v>
      </c>
      <c r="AU73" s="87">
        <f t="shared" ca="1" si="279"/>
        <v>0</v>
      </c>
      <c r="AV73" s="87">
        <f t="shared" ca="1" si="279"/>
        <v>0</v>
      </c>
      <c r="AW73" s="87">
        <f t="shared" ca="1" si="279"/>
        <v>0</v>
      </c>
      <c r="AX73" s="87">
        <f t="shared" ca="1" si="18"/>
        <v>0</v>
      </c>
      <c r="AY73" s="87"/>
      <c r="AZ73" s="166">
        <f t="shared" ca="1" si="19"/>
        <v>0</v>
      </c>
      <c r="BA73" s="87">
        <f t="shared" ref="BA73:BI73" si="280">IF(R72&lt;=0,0,IF($C73&lt;=SUM($AZ73:AZ73),0,IF(AO73+$C73-SUM($AZ73:AZ73)&gt;R72+AC73,R72+AC73-AO73,$C73-SUM($AZ73:AZ73))))</f>
        <v>0</v>
      </c>
      <c r="BB73" s="87">
        <f t="shared" si="280"/>
        <v>0</v>
      </c>
      <c r="BC73" s="87">
        <f t="shared" si="280"/>
        <v>0</v>
      </c>
      <c r="BD73" s="87">
        <f t="shared" ca="1" si="280"/>
        <v>0</v>
      </c>
      <c r="BE73" s="87">
        <f t="shared" ca="1" si="280"/>
        <v>0</v>
      </c>
      <c r="BF73" s="87">
        <f t="shared" ca="1" si="280"/>
        <v>0</v>
      </c>
      <c r="BG73" s="87">
        <f t="shared" ca="1" si="280"/>
        <v>0</v>
      </c>
      <c r="BH73" s="87">
        <f t="shared" ca="1" si="280"/>
        <v>0</v>
      </c>
      <c r="BI73" s="87">
        <f t="shared" ca="1" si="280"/>
        <v>0</v>
      </c>
      <c r="BJ73" s="2"/>
    </row>
    <row r="74" spans="1:62" ht="10.5" customHeight="1">
      <c r="A74" s="85" t="str">
        <f t="shared" ca="1" si="10"/>
        <v/>
      </c>
      <c r="B74" s="104" t="e">
        <f t="shared" ca="1" si="11"/>
        <v>#N/A</v>
      </c>
      <c r="C74" s="86" t="str">
        <f t="shared" ca="1" si="12"/>
        <v/>
      </c>
      <c r="D74" s="137"/>
      <c r="E74" s="87">
        <f t="shared" ref="E74:N74" ca="1" si="281">AN74+AZ74</f>
        <v>0</v>
      </c>
      <c r="F74" s="87">
        <f t="shared" si="281"/>
        <v>0</v>
      </c>
      <c r="G74" s="87">
        <f t="shared" si="281"/>
        <v>0</v>
      </c>
      <c r="H74" s="87">
        <f t="shared" si="281"/>
        <v>0</v>
      </c>
      <c r="I74" s="87">
        <f t="shared" ca="1" si="281"/>
        <v>0</v>
      </c>
      <c r="J74" s="87">
        <f t="shared" ca="1" si="281"/>
        <v>0</v>
      </c>
      <c r="K74" s="87">
        <f t="shared" ca="1" si="281"/>
        <v>0</v>
      </c>
      <c r="L74" s="87">
        <f t="shared" ca="1" si="281"/>
        <v>0</v>
      </c>
      <c r="M74" s="87">
        <f t="shared" ca="1" si="281"/>
        <v>0</v>
      </c>
      <c r="N74" s="87">
        <f t="shared" ca="1" si="281"/>
        <v>0</v>
      </c>
      <c r="O74" s="88"/>
      <c r="P74" s="87">
        <f t="shared" ca="1" si="8"/>
        <v>0</v>
      </c>
      <c r="Q74" s="87">
        <f t="shared" ref="Q74:Z74" ca="1" si="282">IF(E$8=0,0,ROUND(Q73-(E74-AB74),2))</f>
        <v>0</v>
      </c>
      <c r="R74" s="87">
        <f t="shared" si="282"/>
        <v>0</v>
      </c>
      <c r="S74" s="87">
        <f t="shared" si="282"/>
        <v>0</v>
      </c>
      <c r="T74" s="87">
        <f t="shared" si="282"/>
        <v>0</v>
      </c>
      <c r="U74" s="87">
        <f t="shared" ca="1" si="282"/>
        <v>0</v>
      </c>
      <c r="V74" s="87">
        <f t="shared" ca="1" si="282"/>
        <v>0</v>
      </c>
      <c r="W74" s="87">
        <f t="shared" ca="1" si="282"/>
        <v>0</v>
      </c>
      <c r="X74" s="87">
        <f t="shared" ca="1" si="282"/>
        <v>0</v>
      </c>
      <c r="Y74" s="87">
        <f t="shared" ca="1" si="282"/>
        <v>0</v>
      </c>
      <c r="Z74" s="87">
        <f t="shared" ca="1" si="282"/>
        <v>0</v>
      </c>
      <c r="AA74" s="95"/>
      <c r="AB74" s="87">
        <f t="shared" ref="AB74:AK74" ca="1" si="283">ROUND(Q73*E$9/12,2)</f>
        <v>0</v>
      </c>
      <c r="AC74" s="87">
        <f t="shared" si="283"/>
        <v>0</v>
      </c>
      <c r="AD74" s="87">
        <f t="shared" si="283"/>
        <v>0</v>
      </c>
      <c r="AE74" s="87">
        <f t="shared" si="283"/>
        <v>0</v>
      </c>
      <c r="AF74" s="87">
        <f t="shared" ca="1" si="283"/>
        <v>0</v>
      </c>
      <c r="AG74" s="87">
        <f t="shared" ca="1" si="283"/>
        <v>0</v>
      </c>
      <c r="AH74" s="87">
        <f t="shared" ca="1" si="283"/>
        <v>0</v>
      </c>
      <c r="AI74" s="87">
        <f t="shared" ca="1" si="283"/>
        <v>0</v>
      </c>
      <c r="AJ74" s="87">
        <f t="shared" ca="1" si="283"/>
        <v>0</v>
      </c>
      <c r="AK74" s="87">
        <f t="shared" ca="1" si="283"/>
        <v>0</v>
      </c>
      <c r="AL74" s="87">
        <f t="shared" ca="1" si="16"/>
        <v>0</v>
      </c>
      <c r="AM74" s="96"/>
      <c r="AN74" s="87">
        <f t="shared" ref="AN74:AW74" ca="1" si="284">IF(Q73&gt;0,IF((Q73+AB74)&lt;E$10,Q73+AB74,E$10),0)</f>
        <v>0</v>
      </c>
      <c r="AO74" s="87">
        <f t="shared" si="284"/>
        <v>0</v>
      </c>
      <c r="AP74" s="87">
        <f t="shared" si="284"/>
        <v>0</v>
      </c>
      <c r="AQ74" s="87">
        <f t="shared" si="284"/>
        <v>0</v>
      </c>
      <c r="AR74" s="87">
        <f t="shared" ca="1" si="284"/>
        <v>0</v>
      </c>
      <c r="AS74" s="87">
        <f t="shared" ca="1" si="284"/>
        <v>0</v>
      </c>
      <c r="AT74" s="87">
        <f t="shared" ca="1" si="284"/>
        <v>0</v>
      </c>
      <c r="AU74" s="87">
        <f t="shared" ca="1" si="284"/>
        <v>0</v>
      </c>
      <c r="AV74" s="87">
        <f t="shared" ca="1" si="284"/>
        <v>0</v>
      </c>
      <c r="AW74" s="87">
        <f t="shared" ca="1" si="284"/>
        <v>0</v>
      </c>
      <c r="AX74" s="87">
        <f t="shared" ca="1" si="18"/>
        <v>0</v>
      </c>
      <c r="AY74" s="87"/>
      <c r="AZ74" s="166">
        <f t="shared" ca="1" si="19"/>
        <v>0</v>
      </c>
      <c r="BA74" s="87">
        <f t="shared" ref="BA74:BI74" si="285">IF(R73&lt;=0,0,IF($C74&lt;=SUM($AZ74:AZ74),0,IF(AO74+$C74-SUM($AZ74:AZ74)&gt;R73+AC74,R73+AC74-AO74,$C74-SUM($AZ74:AZ74))))</f>
        <v>0</v>
      </c>
      <c r="BB74" s="87">
        <f t="shared" si="285"/>
        <v>0</v>
      </c>
      <c r="BC74" s="87">
        <f t="shared" si="285"/>
        <v>0</v>
      </c>
      <c r="BD74" s="87">
        <f t="shared" ca="1" si="285"/>
        <v>0</v>
      </c>
      <c r="BE74" s="87">
        <f t="shared" ca="1" si="285"/>
        <v>0</v>
      </c>
      <c r="BF74" s="87">
        <f t="shared" ca="1" si="285"/>
        <v>0</v>
      </c>
      <c r="BG74" s="87">
        <f t="shared" ca="1" si="285"/>
        <v>0</v>
      </c>
      <c r="BH74" s="87">
        <f t="shared" ca="1" si="285"/>
        <v>0</v>
      </c>
      <c r="BI74" s="87">
        <f t="shared" ca="1" si="285"/>
        <v>0</v>
      </c>
      <c r="BJ74" s="2"/>
    </row>
    <row r="75" spans="1:62" ht="10.5" customHeight="1">
      <c r="A75" s="85" t="str">
        <f t="shared" ca="1" si="10"/>
        <v/>
      </c>
      <c r="B75" s="104" t="e">
        <f t="shared" ca="1" si="11"/>
        <v>#N/A</v>
      </c>
      <c r="C75" s="86" t="str">
        <f t="shared" ca="1" si="12"/>
        <v/>
      </c>
      <c r="D75" s="137"/>
      <c r="E75" s="87">
        <f t="shared" ref="E75:N75" ca="1" si="286">AN75+AZ75</f>
        <v>0</v>
      </c>
      <c r="F75" s="87">
        <f t="shared" si="286"/>
        <v>0</v>
      </c>
      <c r="G75" s="87">
        <f t="shared" si="286"/>
        <v>0</v>
      </c>
      <c r="H75" s="87">
        <f t="shared" si="286"/>
        <v>0</v>
      </c>
      <c r="I75" s="87">
        <f t="shared" ca="1" si="286"/>
        <v>0</v>
      </c>
      <c r="J75" s="87">
        <f t="shared" ca="1" si="286"/>
        <v>0</v>
      </c>
      <c r="K75" s="87">
        <f t="shared" ca="1" si="286"/>
        <v>0</v>
      </c>
      <c r="L75" s="87">
        <f t="shared" ca="1" si="286"/>
        <v>0</v>
      </c>
      <c r="M75" s="87">
        <f t="shared" ca="1" si="286"/>
        <v>0</v>
      </c>
      <c r="N75" s="87">
        <f t="shared" ca="1" si="286"/>
        <v>0</v>
      </c>
      <c r="O75" s="88"/>
      <c r="P75" s="87">
        <f t="shared" ca="1" si="8"/>
        <v>0</v>
      </c>
      <c r="Q75" s="87">
        <f t="shared" ref="Q75:Z75" ca="1" si="287">IF(E$8=0,0,ROUND(Q74-(E75-AB75),2))</f>
        <v>0</v>
      </c>
      <c r="R75" s="87">
        <f t="shared" si="287"/>
        <v>0</v>
      </c>
      <c r="S75" s="87">
        <f t="shared" si="287"/>
        <v>0</v>
      </c>
      <c r="T75" s="87">
        <f t="shared" si="287"/>
        <v>0</v>
      </c>
      <c r="U75" s="87">
        <f t="shared" ca="1" si="287"/>
        <v>0</v>
      </c>
      <c r="V75" s="87">
        <f t="shared" ca="1" si="287"/>
        <v>0</v>
      </c>
      <c r="W75" s="87">
        <f t="shared" ca="1" si="287"/>
        <v>0</v>
      </c>
      <c r="X75" s="87">
        <f t="shared" ca="1" si="287"/>
        <v>0</v>
      </c>
      <c r="Y75" s="87">
        <f t="shared" ca="1" si="287"/>
        <v>0</v>
      </c>
      <c r="Z75" s="87">
        <f t="shared" ca="1" si="287"/>
        <v>0</v>
      </c>
      <c r="AA75" s="95"/>
      <c r="AB75" s="87">
        <f t="shared" ref="AB75:AK75" ca="1" si="288">ROUND(Q74*E$9/12,2)</f>
        <v>0</v>
      </c>
      <c r="AC75" s="87">
        <f t="shared" si="288"/>
        <v>0</v>
      </c>
      <c r="AD75" s="87">
        <f t="shared" si="288"/>
        <v>0</v>
      </c>
      <c r="AE75" s="87">
        <f t="shared" si="288"/>
        <v>0</v>
      </c>
      <c r="AF75" s="87">
        <f t="shared" ca="1" si="288"/>
        <v>0</v>
      </c>
      <c r="AG75" s="87">
        <f t="shared" ca="1" si="288"/>
        <v>0</v>
      </c>
      <c r="AH75" s="87">
        <f t="shared" ca="1" si="288"/>
        <v>0</v>
      </c>
      <c r="AI75" s="87">
        <f t="shared" ca="1" si="288"/>
        <v>0</v>
      </c>
      <c r="AJ75" s="87">
        <f t="shared" ca="1" si="288"/>
        <v>0</v>
      </c>
      <c r="AK75" s="87">
        <f t="shared" ca="1" si="288"/>
        <v>0</v>
      </c>
      <c r="AL75" s="87">
        <f t="shared" ca="1" si="16"/>
        <v>0</v>
      </c>
      <c r="AM75" s="96"/>
      <c r="AN75" s="87">
        <f t="shared" ref="AN75:AW75" ca="1" si="289">IF(Q74&gt;0,IF((Q74+AB75)&lt;E$10,Q74+AB75,E$10),0)</f>
        <v>0</v>
      </c>
      <c r="AO75" s="87">
        <f t="shared" si="289"/>
        <v>0</v>
      </c>
      <c r="AP75" s="87">
        <f t="shared" si="289"/>
        <v>0</v>
      </c>
      <c r="AQ75" s="87">
        <f t="shared" si="289"/>
        <v>0</v>
      </c>
      <c r="AR75" s="87">
        <f t="shared" ca="1" si="289"/>
        <v>0</v>
      </c>
      <c r="AS75" s="87">
        <f t="shared" ca="1" si="289"/>
        <v>0</v>
      </c>
      <c r="AT75" s="87">
        <f t="shared" ca="1" si="289"/>
        <v>0</v>
      </c>
      <c r="AU75" s="87">
        <f t="shared" ca="1" si="289"/>
        <v>0</v>
      </c>
      <c r="AV75" s="87">
        <f t="shared" ca="1" si="289"/>
        <v>0</v>
      </c>
      <c r="AW75" s="87">
        <f t="shared" ca="1" si="289"/>
        <v>0</v>
      </c>
      <c r="AX75" s="87">
        <f t="shared" ca="1" si="18"/>
        <v>0</v>
      </c>
      <c r="AY75" s="87"/>
      <c r="AZ75" s="166">
        <f t="shared" ca="1" si="19"/>
        <v>0</v>
      </c>
      <c r="BA75" s="87">
        <f t="shared" ref="BA75:BI75" si="290">IF(R74&lt;=0,0,IF($C75&lt;=SUM($AZ75:AZ75),0,IF(AO75+$C75-SUM($AZ75:AZ75)&gt;R74+AC75,R74+AC75-AO75,$C75-SUM($AZ75:AZ75))))</f>
        <v>0</v>
      </c>
      <c r="BB75" s="87">
        <f t="shared" si="290"/>
        <v>0</v>
      </c>
      <c r="BC75" s="87">
        <f t="shared" si="290"/>
        <v>0</v>
      </c>
      <c r="BD75" s="87">
        <f t="shared" ca="1" si="290"/>
        <v>0</v>
      </c>
      <c r="BE75" s="87">
        <f t="shared" ca="1" si="290"/>
        <v>0</v>
      </c>
      <c r="BF75" s="87">
        <f t="shared" ca="1" si="290"/>
        <v>0</v>
      </c>
      <c r="BG75" s="87">
        <f t="shared" ca="1" si="290"/>
        <v>0</v>
      </c>
      <c r="BH75" s="87">
        <f t="shared" ca="1" si="290"/>
        <v>0</v>
      </c>
      <c r="BI75" s="87">
        <f t="shared" ca="1" si="290"/>
        <v>0</v>
      </c>
      <c r="BJ75" s="2"/>
    </row>
    <row r="76" spans="1:62" ht="10.5" customHeight="1">
      <c r="A76" s="85" t="str">
        <f t="shared" ca="1" si="10"/>
        <v/>
      </c>
      <c r="B76" s="104" t="e">
        <f t="shared" ca="1" si="11"/>
        <v>#N/A</v>
      </c>
      <c r="C76" s="86" t="str">
        <f t="shared" ca="1" si="12"/>
        <v/>
      </c>
      <c r="D76" s="137"/>
      <c r="E76" s="87">
        <f t="shared" ref="E76:N76" ca="1" si="291">AN76+AZ76</f>
        <v>0</v>
      </c>
      <c r="F76" s="87">
        <f t="shared" si="291"/>
        <v>0</v>
      </c>
      <c r="G76" s="87">
        <f t="shared" si="291"/>
        <v>0</v>
      </c>
      <c r="H76" s="87">
        <f t="shared" si="291"/>
        <v>0</v>
      </c>
      <c r="I76" s="87">
        <f t="shared" ca="1" si="291"/>
        <v>0</v>
      </c>
      <c r="J76" s="87">
        <f t="shared" ca="1" si="291"/>
        <v>0</v>
      </c>
      <c r="K76" s="87">
        <f t="shared" ca="1" si="291"/>
        <v>0</v>
      </c>
      <c r="L76" s="87">
        <f t="shared" ca="1" si="291"/>
        <v>0</v>
      </c>
      <c r="M76" s="87">
        <f t="shared" ca="1" si="291"/>
        <v>0</v>
      </c>
      <c r="N76" s="87">
        <f t="shared" ca="1" si="291"/>
        <v>0</v>
      </c>
      <c r="O76" s="88"/>
      <c r="P76" s="87">
        <f t="shared" ca="1" si="8"/>
        <v>0</v>
      </c>
      <c r="Q76" s="87">
        <f t="shared" ref="Q76:Z76" ca="1" si="292">IF(E$8=0,0,ROUND(Q75-(E76-AB76),2))</f>
        <v>0</v>
      </c>
      <c r="R76" s="87">
        <f t="shared" si="292"/>
        <v>0</v>
      </c>
      <c r="S76" s="87">
        <f t="shared" si="292"/>
        <v>0</v>
      </c>
      <c r="T76" s="87">
        <f t="shared" si="292"/>
        <v>0</v>
      </c>
      <c r="U76" s="87">
        <f t="shared" ca="1" si="292"/>
        <v>0</v>
      </c>
      <c r="V76" s="87">
        <f t="shared" ca="1" si="292"/>
        <v>0</v>
      </c>
      <c r="W76" s="87">
        <f t="shared" ca="1" si="292"/>
        <v>0</v>
      </c>
      <c r="X76" s="87">
        <f t="shared" ca="1" si="292"/>
        <v>0</v>
      </c>
      <c r="Y76" s="87">
        <f t="shared" ca="1" si="292"/>
        <v>0</v>
      </c>
      <c r="Z76" s="87">
        <f t="shared" ca="1" si="292"/>
        <v>0</v>
      </c>
      <c r="AA76" s="95"/>
      <c r="AB76" s="87">
        <f t="shared" ref="AB76:AK76" ca="1" si="293">ROUND(Q75*E$9/12,2)</f>
        <v>0</v>
      </c>
      <c r="AC76" s="87">
        <f t="shared" si="293"/>
        <v>0</v>
      </c>
      <c r="AD76" s="87">
        <f t="shared" si="293"/>
        <v>0</v>
      </c>
      <c r="AE76" s="87">
        <f t="shared" si="293"/>
        <v>0</v>
      </c>
      <c r="AF76" s="87">
        <f t="shared" ca="1" si="293"/>
        <v>0</v>
      </c>
      <c r="AG76" s="87">
        <f t="shared" ca="1" si="293"/>
        <v>0</v>
      </c>
      <c r="AH76" s="87">
        <f t="shared" ca="1" si="293"/>
        <v>0</v>
      </c>
      <c r="AI76" s="87">
        <f t="shared" ca="1" si="293"/>
        <v>0</v>
      </c>
      <c r="AJ76" s="87">
        <f t="shared" ca="1" si="293"/>
        <v>0</v>
      </c>
      <c r="AK76" s="87">
        <f t="shared" ca="1" si="293"/>
        <v>0</v>
      </c>
      <c r="AL76" s="87">
        <f t="shared" ca="1" si="16"/>
        <v>0</v>
      </c>
      <c r="AM76" s="96"/>
      <c r="AN76" s="87">
        <f t="shared" ref="AN76:AW76" ca="1" si="294">IF(Q75&gt;0,IF((Q75+AB76)&lt;E$10,Q75+AB76,E$10),0)</f>
        <v>0</v>
      </c>
      <c r="AO76" s="87">
        <f t="shared" si="294"/>
        <v>0</v>
      </c>
      <c r="AP76" s="87">
        <f t="shared" si="294"/>
        <v>0</v>
      </c>
      <c r="AQ76" s="87">
        <f t="shared" si="294"/>
        <v>0</v>
      </c>
      <c r="AR76" s="87">
        <f t="shared" ca="1" si="294"/>
        <v>0</v>
      </c>
      <c r="AS76" s="87">
        <f t="shared" ca="1" si="294"/>
        <v>0</v>
      </c>
      <c r="AT76" s="87">
        <f t="shared" ca="1" si="294"/>
        <v>0</v>
      </c>
      <c r="AU76" s="87">
        <f t="shared" ca="1" si="294"/>
        <v>0</v>
      </c>
      <c r="AV76" s="87">
        <f t="shared" ca="1" si="294"/>
        <v>0</v>
      </c>
      <c r="AW76" s="87">
        <f t="shared" ca="1" si="294"/>
        <v>0</v>
      </c>
      <c r="AX76" s="87">
        <f t="shared" ca="1" si="18"/>
        <v>0</v>
      </c>
      <c r="AY76" s="87"/>
      <c r="AZ76" s="166">
        <f t="shared" ca="1" si="19"/>
        <v>0</v>
      </c>
      <c r="BA76" s="87">
        <f t="shared" ref="BA76:BI76" si="295">IF(R75&lt;=0,0,IF($C76&lt;=SUM($AZ76:AZ76),0,IF(AO76+$C76-SUM($AZ76:AZ76)&gt;R75+AC76,R75+AC76-AO76,$C76-SUM($AZ76:AZ76))))</f>
        <v>0</v>
      </c>
      <c r="BB76" s="87">
        <f t="shared" si="295"/>
        <v>0</v>
      </c>
      <c r="BC76" s="87">
        <f t="shared" si="295"/>
        <v>0</v>
      </c>
      <c r="BD76" s="87">
        <f t="shared" ca="1" si="295"/>
        <v>0</v>
      </c>
      <c r="BE76" s="87">
        <f t="shared" ca="1" si="295"/>
        <v>0</v>
      </c>
      <c r="BF76" s="87">
        <f t="shared" ca="1" si="295"/>
        <v>0</v>
      </c>
      <c r="BG76" s="87">
        <f t="shared" ca="1" si="295"/>
        <v>0</v>
      </c>
      <c r="BH76" s="87">
        <f t="shared" ca="1" si="295"/>
        <v>0</v>
      </c>
      <c r="BI76" s="87">
        <f t="shared" ca="1" si="295"/>
        <v>0</v>
      </c>
      <c r="BJ76" s="2"/>
    </row>
    <row r="77" spans="1:62" ht="10.5" customHeight="1">
      <c r="A77" s="85" t="str">
        <f t="shared" ca="1" si="10"/>
        <v/>
      </c>
      <c r="B77" s="104" t="e">
        <f t="shared" ca="1" si="11"/>
        <v>#N/A</v>
      </c>
      <c r="C77" s="86" t="str">
        <f t="shared" ca="1" si="12"/>
        <v/>
      </c>
      <c r="D77" s="137"/>
      <c r="E77" s="87">
        <f t="shared" ref="E77:N77" ca="1" si="296">AN77+AZ77</f>
        <v>0</v>
      </c>
      <c r="F77" s="87">
        <f t="shared" si="296"/>
        <v>0</v>
      </c>
      <c r="G77" s="87">
        <f t="shared" si="296"/>
        <v>0</v>
      </c>
      <c r="H77" s="87">
        <f t="shared" si="296"/>
        <v>0</v>
      </c>
      <c r="I77" s="87">
        <f t="shared" ca="1" si="296"/>
        <v>0</v>
      </c>
      <c r="J77" s="87">
        <f t="shared" ca="1" si="296"/>
        <v>0</v>
      </c>
      <c r="K77" s="87">
        <f t="shared" ca="1" si="296"/>
        <v>0</v>
      </c>
      <c r="L77" s="87">
        <f t="shared" ca="1" si="296"/>
        <v>0</v>
      </c>
      <c r="M77" s="87">
        <f t="shared" ca="1" si="296"/>
        <v>0</v>
      </c>
      <c r="N77" s="87">
        <f t="shared" ca="1" si="296"/>
        <v>0</v>
      </c>
      <c r="O77" s="88"/>
      <c r="P77" s="87">
        <f t="shared" ca="1" si="8"/>
        <v>0</v>
      </c>
      <c r="Q77" s="87">
        <f t="shared" ref="Q77:Z77" ca="1" si="297">IF(E$8=0,0,ROUND(Q76-(E77-AB77),2))</f>
        <v>0</v>
      </c>
      <c r="R77" s="87">
        <f t="shared" si="297"/>
        <v>0</v>
      </c>
      <c r="S77" s="87">
        <f t="shared" si="297"/>
        <v>0</v>
      </c>
      <c r="T77" s="87">
        <f t="shared" si="297"/>
        <v>0</v>
      </c>
      <c r="U77" s="87">
        <f t="shared" ca="1" si="297"/>
        <v>0</v>
      </c>
      <c r="V77" s="87">
        <f t="shared" ca="1" si="297"/>
        <v>0</v>
      </c>
      <c r="W77" s="87">
        <f t="shared" ca="1" si="297"/>
        <v>0</v>
      </c>
      <c r="X77" s="87">
        <f t="shared" ca="1" si="297"/>
        <v>0</v>
      </c>
      <c r="Y77" s="87">
        <f t="shared" ca="1" si="297"/>
        <v>0</v>
      </c>
      <c r="Z77" s="87">
        <f t="shared" ca="1" si="297"/>
        <v>0</v>
      </c>
      <c r="AA77" s="95"/>
      <c r="AB77" s="87">
        <f t="shared" ref="AB77:AK77" ca="1" si="298">ROUND(Q76*E$9/12,2)</f>
        <v>0</v>
      </c>
      <c r="AC77" s="87">
        <f t="shared" si="298"/>
        <v>0</v>
      </c>
      <c r="AD77" s="87">
        <f t="shared" si="298"/>
        <v>0</v>
      </c>
      <c r="AE77" s="87">
        <f t="shared" si="298"/>
        <v>0</v>
      </c>
      <c r="AF77" s="87">
        <f t="shared" ca="1" si="298"/>
        <v>0</v>
      </c>
      <c r="AG77" s="87">
        <f t="shared" ca="1" si="298"/>
        <v>0</v>
      </c>
      <c r="AH77" s="87">
        <f t="shared" ca="1" si="298"/>
        <v>0</v>
      </c>
      <c r="AI77" s="87">
        <f t="shared" ca="1" si="298"/>
        <v>0</v>
      </c>
      <c r="AJ77" s="87">
        <f t="shared" ca="1" si="298"/>
        <v>0</v>
      </c>
      <c r="AK77" s="87">
        <f t="shared" ca="1" si="298"/>
        <v>0</v>
      </c>
      <c r="AL77" s="87">
        <f t="shared" ca="1" si="16"/>
        <v>0</v>
      </c>
      <c r="AM77" s="96"/>
      <c r="AN77" s="87">
        <f t="shared" ref="AN77:AW77" ca="1" si="299">IF(Q76&gt;0,IF((Q76+AB77)&lt;E$10,Q76+AB77,E$10),0)</f>
        <v>0</v>
      </c>
      <c r="AO77" s="87">
        <f t="shared" si="299"/>
        <v>0</v>
      </c>
      <c r="AP77" s="87">
        <f t="shared" si="299"/>
        <v>0</v>
      </c>
      <c r="AQ77" s="87">
        <f t="shared" si="299"/>
        <v>0</v>
      </c>
      <c r="AR77" s="87">
        <f t="shared" ca="1" si="299"/>
        <v>0</v>
      </c>
      <c r="AS77" s="87">
        <f t="shared" ca="1" si="299"/>
        <v>0</v>
      </c>
      <c r="AT77" s="87">
        <f t="shared" ca="1" si="299"/>
        <v>0</v>
      </c>
      <c r="AU77" s="87">
        <f t="shared" ca="1" si="299"/>
        <v>0</v>
      </c>
      <c r="AV77" s="87">
        <f t="shared" ca="1" si="299"/>
        <v>0</v>
      </c>
      <c r="AW77" s="87">
        <f t="shared" ca="1" si="299"/>
        <v>0</v>
      </c>
      <c r="AX77" s="87">
        <f t="shared" ca="1" si="18"/>
        <v>0</v>
      </c>
      <c r="AY77" s="87"/>
      <c r="AZ77" s="166">
        <f t="shared" ca="1" si="19"/>
        <v>0</v>
      </c>
      <c r="BA77" s="87">
        <f t="shared" ref="BA77:BI77" si="300">IF(R76&lt;=0,0,IF($C77&lt;=SUM($AZ77:AZ77),0,IF(AO77+$C77-SUM($AZ77:AZ77)&gt;R76+AC77,R76+AC77-AO77,$C77-SUM($AZ77:AZ77))))</f>
        <v>0</v>
      </c>
      <c r="BB77" s="87">
        <f t="shared" si="300"/>
        <v>0</v>
      </c>
      <c r="BC77" s="87">
        <f t="shared" si="300"/>
        <v>0</v>
      </c>
      <c r="BD77" s="87">
        <f t="shared" ca="1" si="300"/>
        <v>0</v>
      </c>
      <c r="BE77" s="87">
        <f t="shared" ca="1" si="300"/>
        <v>0</v>
      </c>
      <c r="BF77" s="87">
        <f t="shared" ca="1" si="300"/>
        <v>0</v>
      </c>
      <c r="BG77" s="87">
        <f t="shared" ca="1" si="300"/>
        <v>0</v>
      </c>
      <c r="BH77" s="87">
        <f t="shared" ca="1" si="300"/>
        <v>0</v>
      </c>
      <c r="BI77" s="87">
        <f t="shared" ca="1" si="300"/>
        <v>0</v>
      </c>
      <c r="BJ77" s="2"/>
    </row>
    <row r="78" spans="1:62" ht="10.5" customHeight="1">
      <c r="A78" s="85" t="str">
        <f t="shared" ca="1" si="10"/>
        <v/>
      </c>
      <c r="B78" s="104" t="e">
        <f t="shared" ca="1" si="11"/>
        <v>#N/A</v>
      </c>
      <c r="C78" s="86" t="str">
        <f t="shared" ca="1" si="12"/>
        <v/>
      </c>
      <c r="D78" s="137"/>
      <c r="E78" s="87">
        <f t="shared" ref="E78:N78" ca="1" si="301">AN78+AZ78</f>
        <v>0</v>
      </c>
      <c r="F78" s="87">
        <f t="shared" si="301"/>
        <v>0</v>
      </c>
      <c r="G78" s="87">
        <f t="shared" si="301"/>
        <v>0</v>
      </c>
      <c r="H78" s="87">
        <f t="shared" si="301"/>
        <v>0</v>
      </c>
      <c r="I78" s="87">
        <f t="shared" ca="1" si="301"/>
        <v>0</v>
      </c>
      <c r="J78" s="87">
        <f t="shared" ca="1" si="301"/>
        <v>0</v>
      </c>
      <c r="K78" s="87">
        <f t="shared" ca="1" si="301"/>
        <v>0</v>
      </c>
      <c r="L78" s="87">
        <f t="shared" ca="1" si="301"/>
        <v>0</v>
      </c>
      <c r="M78" s="87">
        <f t="shared" ca="1" si="301"/>
        <v>0</v>
      </c>
      <c r="N78" s="87">
        <f t="shared" ca="1" si="301"/>
        <v>0</v>
      </c>
      <c r="O78" s="88"/>
      <c r="P78" s="87">
        <f t="shared" ca="1" si="8"/>
        <v>0</v>
      </c>
      <c r="Q78" s="87">
        <f t="shared" ref="Q78:Z78" ca="1" si="302">IF(E$8=0,0,ROUND(Q77-(E78-AB78),2))</f>
        <v>0</v>
      </c>
      <c r="R78" s="87">
        <f t="shared" si="302"/>
        <v>0</v>
      </c>
      <c r="S78" s="87">
        <f t="shared" si="302"/>
        <v>0</v>
      </c>
      <c r="T78" s="87">
        <f t="shared" si="302"/>
        <v>0</v>
      </c>
      <c r="U78" s="87">
        <f t="shared" ca="1" si="302"/>
        <v>0</v>
      </c>
      <c r="V78" s="87">
        <f t="shared" ca="1" si="302"/>
        <v>0</v>
      </c>
      <c r="W78" s="87">
        <f t="shared" ca="1" si="302"/>
        <v>0</v>
      </c>
      <c r="X78" s="87">
        <f t="shared" ca="1" si="302"/>
        <v>0</v>
      </c>
      <c r="Y78" s="87">
        <f t="shared" ca="1" si="302"/>
        <v>0</v>
      </c>
      <c r="Z78" s="87">
        <f t="shared" ca="1" si="302"/>
        <v>0</v>
      </c>
      <c r="AA78" s="95"/>
      <c r="AB78" s="87">
        <f t="shared" ref="AB78:AK78" ca="1" si="303">ROUND(Q77*E$9/12,2)</f>
        <v>0</v>
      </c>
      <c r="AC78" s="87">
        <f t="shared" si="303"/>
        <v>0</v>
      </c>
      <c r="AD78" s="87">
        <f t="shared" si="303"/>
        <v>0</v>
      </c>
      <c r="AE78" s="87">
        <f t="shared" si="303"/>
        <v>0</v>
      </c>
      <c r="AF78" s="87">
        <f t="shared" ca="1" si="303"/>
        <v>0</v>
      </c>
      <c r="AG78" s="87">
        <f t="shared" ca="1" si="303"/>
        <v>0</v>
      </c>
      <c r="AH78" s="87">
        <f t="shared" ca="1" si="303"/>
        <v>0</v>
      </c>
      <c r="AI78" s="87">
        <f t="shared" ca="1" si="303"/>
        <v>0</v>
      </c>
      <c r="AJ78" s="87">
        <f t="shared" ca="1" si="303"/>
        <v>0</v>
      </c>
      <c r="AK78" s="87">
        <f t="shared" ca="1" si="303"/>
        <v>0</v>
      </c>
      <c r="AL78" s="87">
        <f t="shared" ca="1" si="16"/>
        <v>0</v>
      </c>
      <c r="AM78" s="96"/>
      <c r="AN78" s="87">
        <f t="shared" ref="AN78:AW78" ca="1" si="304">IF(Q77&gt;0,IF((Q77+AB78)&lt;E$10,Q77+AB78,E$10),0)</f>
        <v>0</v>
      </c>
      <c r="AO78" s="87">
        <f t="shared" si="304"/>
        <v>0</v>
      </c>
      <c r="AP78" s="87">
        <f t="shared" si="304"/>
        <v>0</v>
      </c>
      <c r="AQ78" s="87">
        <f t="shared" si="304"/>
        <v>0</v>
      </c>
      <c r="AR78" s="87">
        <f t="shared" ca="1" si="304"/>
        <v>0</v>
      </c>
      <c r="AS78" s="87">
        <f t="shared" ca="1" si="304"/>
        <v>0</v>
      </c>
      <c r="AT78" s="87">
        <f t="shared" ca="1" si="304"/>
        <v>0</v>
      </c>
      <c r="AU78" s="87">
        <f t="shared" ca="1" si="304"/>
        <v>0</v>
      </c>
      <c r="AV78" s="87">
        <f t="shared" ca="1" si="304"/>
        <v>0</v>
      </c>
      <c r="AW78" s="87">
        <f t="shared" ca="1" si="304"/>
        <v>0</v>
      </c>
      <c r="AX78" s="87">
        <f t="shared" ca="1" si="18"/>
        <v>0</v>
      </c>
      <c r="AY78" s="87"/>
      <c r="AZ78" s="166">
        <f t="shared" ca="1" si="19"/>
        <v>0</v>
      </c>
      <c r="BA78" s="87">
        <f t="shared" ref="BA78:BI78" si="305">IF(R77&lt;=0,0,IF($C78&lt;=SUM($AZ78:AZ78),0,IF(AO78+$C78-SUM($AZ78:AZ78)&gt;R77+AC78,R77+AC78-AO78,$C78-SUM($AZ78:AZ78))))</f>
        <v>0</v>
      </c>
      <c r="BB78" s="87">
        <f t="shared" si="305"/>
        <v>0</v>
      </c>
      <c r="BC78" s="87">
        <f t="shared" si="305"/>
        <v>0</v>
      </c>
      <c r="BD78" s="87">
        <f t="shared" ca="1" si="305"/>
        <v>0</v>
      </c>
      <c r="BE78" s="87">
        <f t="shared" ca="1" si="305"/>
        <v>0</v>
      </c>
      <c r="BF78" s="87">
        <f t="shared" ca="1" si="305"/>
        <v>0</v>
      </c>
      <c r="BG78" s="87">
        <f t="shared" ca="1" si="305"/>
        <v>0</v>
      </c>
      <c r="BH78" s="87">
        <f t="shared" ca="1" si="305"/>
        <v>0</v>
      </c>
      <c r="BI78" s="87">
        <f t="shared" ca="1" si="305"/>
        <v>0</v>
      </c>
      <c r="BJ78" s="2"/>
    </row>
    <row r="79" spans="1:62" ht="10.5" customHeight="1">
      <c r="A79" s="85" t="str">
        <f t="shared" ca="1" si="10"/>
        <v/>
      </c>
      <c r="B79" s="104" t="e">
        <f t="shared" ca="1" si="11"/>
        <v>#N/A</v>
      </c>
      <c r="C79" s="86" t="str">
        <f t="shared" ca="1" si="12"/>
        <v/>
      </c>
      <c r="D79" s="137"/>
      <c r="E79" s="87">
        <f t="shared" ref="E79:N79" ca="1" si="306">AN79+AZ79</f>
        <v>0</v>
      </c>
      <c r="F79" s="87">
        <f t="shared" si="306"/>
        <v>0</v>
      </c>
      <c r="G79" s="87">
        <f t="shared" si="306"/>
        <v>0</v>
      </c>
      <c r="H79" s="87">
        <f t="shared" si="306"/>
        <v>0</v>
      </c>
      <c r="I79" s="87">
        <f t="shared" ca="1" si="306"/>
        <v>0</v>
      </c>
      <c r="J79" s="87">
        <f t="shared" ca="1" si="306"/>
        <v>0</v>
      </c>
      <c r="K79" s="87">
        <f t="shared" ca="1" si="306"/>
        <v>0</v>
      </c>
      <c r="L79" s="87">
        <f t="shared" ca="1" si="306"/>
        <v>0</v>
      </c>
      <c r="M79" s="87">
        <f t="shared" ca="1" si="306"/>
        <v>0</v>
      </c>
      <c r="N79" s="87">
        <f t="shared" ca="1" si="306"/>
        <v>0</v>
      </c>
      <c r="O79" s="88"/>
      <c r="P79" s="87">
        <f t="shared" ca="1" si="8"/>
        <v>0</v>
      </c>
      <c r="Q79" s="87">
        <f t="shared" ref="Q79:Z79" ca="1" si="307">IF(E$8=0,0,ROUND(Q78-(E79-AB79),2))</f>
        <v>0</v>
      </c>
      <c r="R79" s="87">
        <f t="shared" si="307"/>
        <v>0</v>
      </c>
      <c r="S79" s="87">
        <f t="shared" si="307"/>
        <v>0</v>
      </c>
      <c r="T79" s="87">
        <f t="shared" si="307"/>
        <v>0</v>
      </c>
      <c r="U79" s="87">
        <f t="shared" ca="1" si="307"/>
        <v>0</v>
      </c>
      <c r="V79" s="87">
        <f t="shared" ca="1" si="307"/>
        <v>0</v>
      </c>
      <c r="W79" s="87">
        <f t="shared" ca="1" si="307"/>
        <v>0</v>
      </c>
      <c r="X79" s="87">
        <f t="shared" ca="1" si="307"/>
        <v>0</v>
      </c>
      <c r="Y79" s="87">
        <f t="shared" ca="1" si="307"/>
        <v>0</v>
      </c>
      <c r="Z79" s="87">
        <f t="shared" ca="1" si="307"/>
        <v>0</v>
      </c>
      <c r="AA79" s="95"/>
      <c r="AB79" s="87">
        <f t="shared" ref="AB79:AK79" ca="1" si="308">ROUND(Q78*E$9/12,2)</f>
        <v>0</v>
      </c>
      <c r="AC79" s="87">
        <f t="shared" si="308"/>
        <v>0</v>
      </c>
      <c r="AD79" s="87">
        <f t="shared" si="308"/>
        <v>0</v>
      </c>
      <c r="AE79" s="87">
        <f t="shared" si="308"/>
        <v>0</v>
      </c>
      <c r="AF79" s="87">
        <f t="shared" ca="1" si="308"/>
        <v>0</v>
      </c>
      <c r="AG79" s="87">
        <f t="shared" ca="1" si="308"/>
        <v>0</v>
      </c>
      <c r="AH79" s="87">
        <f t="shared" ca="1" si="308"/>
        <v>0</v>
      </c>
      <c r="AI79" s="87">
        <f t="shared" ca="1" si="308"/>
        <v>0</v>
      </c>
      <c r="AJ79" s="87">
        <f t="shared" ca="1" si="308"/>
        <v>0</v>
      </c>
      <c r="AK79" s="87">
        <f t="shared" ca="1" si="308"/>
        <v>0</v>
      </c>
      <c r="AL79" s="87">
        <f t="shared" ca="1" si="16"/>
        <v>0</v>
      </c>
      <c r="AM79" s="96"/>
      <c r="AN79" s="87">
        <f t="shared" ref="AN79:AW79" ca="1" si="309">IF(Q78&gt;0,IF((Q78+AB79)&lt;E$10,Q78+AB79,E$10),0)</f>
        <v>0</v>
      </c>
      <c r="AO79" s="87">
        <f t="shared" si="309"/>
        <v>0</v>
      </c>
      <c r="AP79" s="87">
        <f t="shared" si="309"/>
        <v>0</v>
      </c>
      <c r="AQ79" s="87">
        <f t="shared" si="309"/>
        <v>0</v>
      </c>
      <c r="AR79" s="87">
        <f t="shared" ca="1" si="309"/>
        <v>0</v>
      </c>
      <c r="AS79" s="87">
        <f t="shared" ca="1" si="309"/>
        <v>0</v>
      </c>
      <c r="AT79" s="87">
        <f t="shared" ca="1" si="309"/>
        <v>0</v>
      </c>
      <c r="AU79" s="87">
        <f t="shared" ca="1" si="309"/>
        <v>0</v>
      </c>
      <c r="AV79" s="87">
        <f t="shared" ca="1" si="309"/>
        <v>0</v>
      </c>
      <c r="AW79" s="87">
        <f t="shared" ca="1" si="309"/>
        <v>0</v>
      </c>
      <c r="AX79" s="87">
        <f t="shared" ca="1" si="18"/>
        <v>0</v>
      </c>
      <c r="AY79" s="87"/>
      <c r="AZ79" s="166">
        <f t="shared" ca="1" si="19"/>
        <v>0</v>
      </c>
      <c r="BA79" s="87">
        <f t="shared" ref="BA79:BI79" si="310">IF(R78&lt;=0,0,IF($C79&lt;=SUM($AZ79:AZ79),0,IF(AO79+$C79-SUM($AZ79:AZ79)&gt;R78+AC79,R78+AC79-AO79,$C79-SUM($AZ79:AZ79))))</f>
        <v>0</v>
      </c>
      <c r="BB79" s="87">
        <f t="shared" si="310"/>
        <v>0</v>
      </c>
      <c r="BC79" s="87">
        <f t="shared" si="310"/>
        <v>0</v>
      </c>
      <c r="BD79" s="87">
        <f t="shared" ca="1" si="310"/>
        <v>0</v>
      </c>
      <c r="BE79" s="87">
        <f t="shared" ca="1" si="310"/>
        <v>0</v>
      </c>
      <c r="BF79" s="87">
        <f t="shared" ca="1" si="310"/>
        <v>0</v>
      </c>
      <c r="BG79" s="87">
        <f t="shared" ca="1" si="310"/>
        <v>0</v>
      </c>
      <c r="BH79" s="87">
        <f t="shared" ca="1" si="310"/>
        <v>0</v>
      </c>
      <c r="BI79" s="87">
        <f t="shared" ca="1" si="310"/>
        <v>0</v>
      </c>
      <c r="BJ79" s="2"/>
    </row>
    <row r="80" spans="1:62" ht="10.5" customHeight="1">
      <c r="A80" s="85" t="str">
        <f t="shared" ca="1" si="10"/>
        <v/>
      </c>
      <c r="B80" s="104" t="e">
        <f t="shared" ca="1" si="11"/>
        <v>#N/A</v>
      </c>
      <c r="C80" s="86" t="str">
        <f t="shared" ca="1" si="12"/>
        <v/>
      </c>
      <c r="D80" s="137"/>
      <c r="E80" s="87">
        <f t="shared" ref="E80:N80" ca="1" si="311">AN80+AZ80</f>
        <v>0</v>
      </c>
      <c r="F80" s="87">
        <f t="shared" si="311"/>
        <v>0</v>
      </c>
      <c r="G80" s="87">
        <f t="shared" si="311"/>
        <v>0</v>
      </c>
      <c r="H80" s="87">
        <f t="shared" si="311"/>
        <v>0</v>
      </c>
      <c r="I80" s="87">
        <f t="shared" ca="1" si="311"/>
        <v>0</v>
      </c>
      <c r="J80" s="87">
        <f t="shared" ca="1" si="311"/>
        <v>0</v>
      </c>
      <c r="K80" s="87">
        <f t="shared" ca="1" si="311"/>
        <v>0</v>
      </c>
      <c r="L80" s="87">
        <f t="shared" ca="1" si="311"/>
        <v>0</v>
      </c>
      <c r="M80" s="87">
        <f t="shared" ca="1" si="311"/>
        <v>0</v>
      </c>
      <c r="N80" s="87">
        <f t="shared" ca="1" si="311"/>
        <v>0</v>
      </c>
      <c r="O80" s="88"/>
      <c r="P80" s="87">
        <f t="shared" ca="1" si="8"/>
        <v>0</v>
      </c>
      <c r="Q80" s="87">
        <f t="shared" ref="Q80:Z80" ca="1" si="312">IF(E$8=0,0,ROUND(Q79-(E80-AB80),2))</f>
        <v>0</v>
      </c>
      <c r="R80" s="87">
        <f t="shared" si="312"/>
        <v>0</v>
      </c>
      <c r="S80" s="87">
        <f t="shared" si="312"/>
        <v>0</v>
      </c>
      <c r="T80" s="87">
        <f t="shared" si="312"/>
        <v>0</v>
      </c>
      <c r="U80" s="87">
        <f t="shared" ca="1" si="312"/>
        <v>0</v>
      </c>
      <c r="V80" s="87">
        <f t="shared" ca="1" si="312"/>
        <v>0</v>
      </c>
      <c r="W80" s="87">
        <f t="shared" ca="1" si="312"/>
        <v>0</v>
      </c>
      <c r="X80" s="87">
        <f t="shared" ca="1" si="312"/>
        <v>0</v>
      </c>
      <c r="Y80" s="87">
        <f t="shared" ca="1" si="312"/>
        <v>0</v>
      </c>
      <c r="Z80" s="87">
        <f t="shared" ca="1" si="312"/>
        <v>0</v>
      </c>
      <c r="AA80" s="95"/>
      <c r="AB80" s="87">
        <f t="shared" ref="AB80:AK80" ca="1" si="313">ROUND(Q79*E$9/12,2)</f>
        <v>0</v>
      </c>
      <c r="AC80" s="87">
        <f t="shared" si="313"/>
        <v>0</v>
      </c>
      <c r="AD80" s="87">
        <f t="shared" si="313"/>
        <v>0</v>
      </c>
      <c r="AE80" s="87">
        <f t="shared" si="313"/>
        <v>0</v>
      </c>
      <c r="AF80" s="87">
        <f t="shared" ca="1" si="313"/>
        <v>0</v>
      </c>
      <c r="AG80" s="87">
        <f t="shared" ca="1" si="313"/>
        <v>0</v>
      </c>
      <c r="AH80" s="87">
        <f t="shared" ca="1" si="313"/>
        <v>0</v>
      </c>
      <c r="AI80" s="87">
        <f t="shared" ca="1" si="313"/>
        <v>0</v>
      </c>
      <c r="AJ80" s="87">
        <f t="shared" ca="1" si="313"/>
        <v>0</v>
      </c>
      <c r="AK80" s="87">
        <f t="shared" ca="1" si="313"/>
        <v>0</v>
      </c>
      <c r="AL80" s="87">
        <f t="shared" ca="1" si="16"/>
        <v>0</v>
      </c>
      <c r="AM80" s="96"/>
      <c r="AN80" s="87">
        <f t="shared" ref="AN80:AW80" ca="1" si="314">IF(Q79&gt;0,IF((Q79+AB80)&lt;E$10,Q79+AB80,E$10),0)</f>
        <v>0</v>
      </c>
      <c r="AO80" s="87">
        <f t="shared" si="314"/>
        <v>0</v>
      </c>
      <c r="AP80" s="87">
        <f t="shared" si="314"/>
        <v>0</v>
      </c>
      <c r="AQ80" s="87">
        <f t="shared" si="314"/>
        <v>0</v>
      </c>
      <c r="AR80" s="87">
        <f t="shared" ca="1" si="314"/>
        <v>0</v>
      </c>
      <c r="AS80" s="87">
        <f t="shared" ca="1" si="314"/>
        <v>0</v>
      </c>
      <c r="AT80" s="87">
        <f t="shared" ca="1" si="314"/>
        <v>0</v>
      </c>
      <c r="AU80" s="87">
        <f t="shared" ca="1" si="314"/>
        <v>0</v>
      </c>
      <c r="AV80" s="87">
        <f t="shared" ca="1" si="314"/>
        <v>0</v>
      </c>
      <c r="AW80" s="87">
        <f t="shared" ca="1" si="314"/>
        <v>0</v>
      </c>
      <c r="AX80" s="87">
        <f t="shared" ca="1" si="18"/>
        <v>0</v>
      </c>
      <c r="AY80" s="87"/>
      <c r="AZ80" s="166">
        <f t="shared" ca="1" si="19"/>
        <v>0</v>
      </c>
      <c r="BA80" s="87">
        <f t="shared" ref="BA80:BI80" si="315">IF(R79&lt;=0,0,IF($C80&lt;=SUM($AZ80:AZ80),0,IF(AO80+$C80-SUM($AZ80:AZ80)&gt;R79+AC80,R79+AC80-AO80,$C80-SUM($AZ80:AZ80))))</f>
        <v>0</v>
      </c>
      <c r="BB80" s="87">
        <f t="shared" si="315"/>
        <v>0</v>
      </c>
      <c r="BC80" s="87">
        <f t="shared" si="315"/>
        <v>0</v>
      </c>
      <c r="BD80" s="87">
        <f t="shared" ca="1" si="315"/>
        <v>0</v>
      </c>
      <c r="BE80" s="87">
        <f t="shared" ca="1" si="315"/>
        <v>0</v>
      </c>
      <c r="BF80" s="87">
        <f t="shared" ca="1" si="315"/>
        <v>0</v>
      </c>
      <c r="BG80" s="87">
        <f t="shared" ca="1" si="315"/>
        <v>0</v>
      </c>
      <c r="BH80" s="87">
        <f t="shared" ca="1" si="315"/>
        <v>0</v>
      </c>
      <c r="BI80" s="87">
        <f t="shared" ca="1" si="315"/>
        <v>0</v>
      </c>
      <c r="BJ80" s="2"/>
    </row>
    <row r="81" spans="1:62" ht="10.5" customHeight="1">
      <c r="A81" s="85" t="str">
        <f t="shared" ca="1" si="10"/>
        <v/>
      </c>
      <c r="B81" s="104" t="e">
        <f t="shared" ca="1" si="11"/>
        <v>#N/A</v>
      </c>
      <c r="C81" s="86" t="str">
        <f t="shared" ca="1" si="12"/>
        <v/>
      </c>
      <c r="D81" s="137"/>
      <c r="E81" s="87">
        <f t="shared" ref="E81:N81" ca="1" si="316">AN81+AZ81</f>
        <v>0</v>
      </c>
      <c r="F81" s="87">
        <f t="shared" si="316"/>
        <v>0</v>
      </c>
      <c r="G81" s="87">
        <f t="shared" si="316"/>
        <v>0</v>
      </c>
      <c r="H81" s="87">
        <f t="shared" si="316"/>
        <v>0</v>
      </c>
      <c r="I81" s="87">
        <f t="shared" ca="1" si="316"/>
        <v>0</v>
      </c>
      <c r="J81" s="87">
        <f t="shared" ca="1" si="316"/>
        <v>0</v>
      </c>
      <c r="K81" s="87">
        <f t="shared" ca="1" si="316"/>
        <v>0</v>
      </c>
      <c r="L81" s="87">
        <f t="shared" ca="1" si="316"/>
        <v>0</v>
      </c>
      <c r="M81" s="87">
        <f t="shared" ca="1" si="316"/>
        <v>0</v>
      </c>
      <c r="N81" s="87">
        <f t="shared" ca="1" si="316"/>
        <v>0</v>
      </c>
      <c r="O81" s="88"/>
      <c r="P81" s="87">
        <f t="shared" ca="1" si="8"/>
        <v>0</v>
      </c>
      <c r="Q81" s="87">
        <f t="shared" ref="Q81:Z81" ca="1" si="317">IF(E$8=0,0,ROUND(Q80-(E81-AB81),2))</f>
        <v>0</v>
      </c>
      <c r="R81" s="87">
        <f t="shared" si="317"/>
        <v>0</v>
      </c>
      <c r="S81" s="87">
        <f t="shared" si="317"/>
        <v>0</v>
      </c>
      <c r="T81" s="87">
        <f t="shared" si="317"/>
        <v>0</v>
      </c>
      <c r="U81" s="87">
        <f t="shared" ca="1" si="317"/>
        <v>0</v>
      </c>
      <c r="V81" s="87">
        <f t="shared" ca="1" si="317"/>
        <v>0</v>
      </c>
      <c r="W81" s="87">
        <f t="shared" ca="1" si="317"/>
        <v>0</v>
      </c>
      <c r="X81" s="87">
        <f t="shared" ca="1" si="317"/>
        <v>0</v>
      </c>
      <c r="Y81" s="87">
        <f t="shared" ca="1" si="317"/>
        <v>0</v>
      </c>
      <c r="Z81" s="87">
        <f t="shared" ca="1" si="317"/>
        <v>0</v>
      </c>
      <c r="AA81" s="95"/>
      <c r="AB81" s="87">
        <f t="shared" ref="AB81:AK81" ca="1" si="318">ROUND(Q80*E$9/12,2)</f>
        <v>0</v>
      </c>
      <c r="AC81" s="87">
        <f t="shared" si="318"/>
        <v>0</v>
      </c>
      <c r="AD81" s="87">
        <f t="shared" si="318"/>
        <v>0</v>
      </c>
      <c r="AE81" s="87">
        <f t="shared" si="318"/>
        <v>0</v>
      </c>
      <c r="AF81" s="87">
        <f t="shared" ca="1" si="318"/>
        <v>0</v>
      </c>
      <c r="AG81" s="87">
        <f t="shared" ca="1" si="318"/>
        <v>0</v>
      </c>
      <c r="AH81" s="87">
        <f t="shared" ca="1" si="318"/>
        <v>0</v>
      </c>
      <c r="AI81" s="87">
        <f t="shared" ca="1" si="318"/>
        <v>0</v>
      </c>
      <c r="AJ81" s="87">
        <f t="shared" ca="1" si="318"/>
        <v>0</v>
      </c>
      <c r="AK81" s="87">
        <f t="shared" ca="1" si="318"/>
        <v>0</v>
      </c>
      <c r="AL81" s="87">
        <f t="shared" ca="1" si="16"/>
        <v>0</v>
      </c>
      <c r="AM81" s="96"/>
      <c r="AN81" s="87">
        <f t="shared" ref="AN81:AW81" ca="1" si="319">IF(Q80&gt;0,IF((Q80+AB81)&lt;E$10,Q80+AB81,E$10),0)</f>
        <v>0</v>
      </c>
      <c r="AO81" s="87">
        <f t="shared" si="319"/>
        <v>0</v>
      </c>
      <c r="AP81" s="87">
        <f t="shared" si="319"/>
        <v>0</v>
      </c>
      <c r="AQ81" s="87">
        <f t="shared" si="319"/>
        <v>0</v>
      </c>
      <c r="AR81" s="87">
        <f t="shared" ca="1" si="319"/>
        <v>0</v>
      </c>
      <c r="AS81" s="87">
        <f t="shared" ca="1" si="319"/>
        <v>0</v>
      </c>
      <c r="AT81" s="87">
        <f t="shared" ca="1" si="319"/>
        <v>0</v>
      </c>
      <c r="AU81" s="87">
        <f t="shared" ca="1" si="319"/>
        <v>0</v>
      </c>
      <c r="AV81" s="87">
        <f t="shared" ca="1" si="319"/>
        <v>0</v>
      </c>
      <c r="AW81" s="87">
        <f t="shared" ca="1" si="319"/>
        <v>0</v>
      </c>
      <c r="AX81" s="87">
        <f t="shared" ca="1" si="18"/>
        <v>0</v>
      </c>
      <c r="AY81" s="87"/>
      <c r="AZ81" s="166">
        <f t="shared" ca="1" si="19"/>
        <v>0</v>
      </c>
      <c r="BA81" s="87">
        <f t="shared" ref="BA81:BI81" si="320">IF(R80&lt;=0,0,IF($C81&lt;=SUM($AZ81:AZ81),0,IF(AO81+$C81-SUM($AZ81:AZ81)&gt;R80+AC81,R80+AC81-AO81,$C81-SUM($AZ81:AZ81))))</f>
        <v>0</v>
      </c>
      <c r="BB81" s="87">
        <f t="shared" si="320"/>
        <v>0</v>
      </c>
      <c r="BC81" s="87">
        <f t="shared" si="320"/>
        <v>0</v>
      </c>
      <c r="BD81" s="87">
        <f t="shared" ca="1" si="320"/>
        <v>0</v>
      </c>
      <c r="BE81" s="87">
        <f t="shared" ca="1" si="320"/>
        <v>0</v>
      </c>
      <c r="BF81" s="87">
        <f t="shared" ca="1" si="320"/>
        <v>0</v>
      </c>
      <c r="BG81" s="87">
        <f t="shared" ca="1" si="320"/>
        <v>0</v>
      </c>
      <c r="BH81" s="87">
        <f t="shared" ca="1" si="320"/>
        <v>0</v>
      </c>
      <c r="BI81" s="87">
        <f t="shared" ca="1" si="320"/>
        <v>0</v>
      </c>
      <c r="BJ81" s="2"/>
    </row>
    <row r="82" spans="1:62" ht="10.5" customHeight="1">
      <c r="A82" s="85" t="str">
        <f t="shared" ca="1" si="10"/>
        <v/>
      </c>
      <c r="B82" s="104" t="e">
        <f t="shared" ca="1" si="11"/>
        <v>#N/A</v>
      </c>
      <c r="C82" s="86" t="str">
        <f t="shared" ca="1" si="12"/>
        <v/>
      </c>
      <c r="D82" s="137"/>
      <c r="E82" s="87">
        <f t="shared" ref="E82:N82" ca="1" si="321">AN82+AZ82</f>
        <v>0</v>
      </c>
      <c r="F82" s="87">
        <f t="shared" si="321"/>
        <v>0</v>
      </c>
      <c r="G82" s="87">
        <f t="shared" si="321"/>
        <v>0</v>
      </c>
      <c r="H82" s="87">
        <f t="shared" si="321"/>
        <v>0</v>
      </c>
      <c r="I82" s="87">
        <f t="shared" ca="1" si="321"/>
        <v>0</v>
      </c>
      <c r="J82" s="87">
        <f t="shared" ca="1" si="321"/>
        <v>0</v>
      </c>
      <c r="K82" s="87">
        <f t="shared" ca="1" si="321"/>
        <v>0</v>
      </c>
      <c r="L82" s="87">
        <f t="shared" ca="1" si="321"/>
        <v>0</v>
      </c>
      <c r="M82" s="87">
        <f t="shared" ca="1" si="321"/>
        <v>0</v>
      </c>
      <c r="N82" s="87">
        <f t="shared" ca="1" si="321"/>
        <v>0</v>
      </c>
      <c r="O82" s="88"/>
      <c r="P82" s="87">
        <f t="shared" ca="1" si="8"/>
        <v>0</v>
      </c>
      <c r="Q82" s="87">
        <f t="shared" ref="Q82:Z82" ca="1" si="322">IF(E$8=0,0,ROUND(Q81-(E82-AB82),2))</f>
        <v>0</v>
      </c>
      <c r="R82" s="87">
        <f t="shared" si="322"/>
        <v>0</v>
      </c>
      <c r="S82" s="87">
        <f t="shared" si="322"/>
        <v>0</v>
      </c>
      <c r="T82" s="87">
        <f t="shared" si="322"/>
        <v>0</v>
      </c>
      <c r="U82" s="87">
        <f t="shared" ca="1" si="322"/>
        <v>0</v>
      </c>
      <c r="V82" s="87">
        <f t="shared" ca="1" si="322"/>
        <v>0</v>
      </c>
      <c r="W82" s="87">
        <f t="shared" ca="1" si="322"/>
        <v>0</v>
      </c>
      <c r="X82" s="87">
        <f t="shared" ca="1" si="322"/>
        <v>0</v>
      </c>
      <c r="Y82" s="87">
        <f t="shared" ca="1" si="322"/>
        <v>0</v>
      </c>
      <c r="Z82" s="87">
        <f t="shared" ca="1" si="322"/>
        <v>0</v>
      </c>
      <c r="AA82" s="95"/>
      <c r="AB82" s="87">
        <f t="shared" ref="AB82:AK82" ca="1" si="323">ROUND(Q81*E$9/12,2)</f>
        <v>0</v>
      </c>
      <c r="AC82" s="87">
        <f t="shared" si="323"/>
        <v>0</v>
      </c>
      <c r="AD82" s="87">
        <f t="shared" si="323"/>
        <v>0</v>
      </c>
      <c r="AE82" s="87">
        <f t="shared" si="323"/>
        <v>0</v>
      </c>
      <c r="AF82" s="87">
        <f t="shared" ca="1" si="323"/>
        <v>0</v>
      </c>
      <c r="AG82" s="87">
        <f t="shared" ca="1" si="323"/>
        <v>0</v>
      </c>
      <c r="AH82" s="87">
        <f t="shared" ca="1" si="323"/>
        <v>0</v>
      </c>
      <c r="AI82" s="87">
        <f t="shared" ca="1" si="323"/>
        <v>0</v>
      </c>
      <c r="AJ82" s="87">
        <f t="shared" ca="1" si="323"/>
        <v>0</v>
      </c>
      <c r="AK82" s="87">
        <f t="shared" ca="1" si="323"/>
        <v>0</v>
      </c>
      <c r="AL82" s="87">
        <f t="shared" ca="1" si="16"/>
        <v>0</v>
      </c>
      <c r="AM82" s="96"/>
      <c r="AN82" s="87">
        <f t="shared" ref="AN82:AW82" ca="1" si="324">IF(Q81&gt;0,IF((Q81+AB82)&lt;E$10,Q81+AB82,E$10),0)</f>
        <v>0</v>
      </c>
      <c r="AO82" s="87">
        <f t="shared" si="324"/>
        <v>0</v>
      </c>
      <c r="AP82" s="87">
        <f t="shared" si="324"/>
        <v>0</v>
      </c>
      <c r="AQ82" s="87">
        <f t="shared" si="324"/>
        <v>0</v>
      </c>
      <c r="AR82" s="87">
        <f t="shared" ca="1" si="324"/>
        <v>0</v>
      </c>
      <c r="AS82" s="87">
        <f t="shared" ca="1" si="324"/>
        <v>0</v>
      </c>
      <c r="AT82" s="87">
        <f t="shared" ca="1" si="324"/>
        <v>0</v>
      </c>
      <c r="AU82" s="87">
        <f t="shared" ca="1" si="324"/>
        <v>0</v>
      </c>
      <c r="AV82" s="87">
        <f t="shared" ca="1" si="324"/>
        <v>0</v>
      </c>
      <c r="AW82" s="87">
        <f t="shared" ca="1" si="324"/>
        <v>0</v>
      </c>
      <c r="AX82" s="87">
        <f t="shared" ca="1" si="18"/>
        <v>0</v>
      </c>
      <c r="AY82" s="87"/>
      <c r="AZ82" s="166">
        <f t="shared" ca="1" si="19"/>
        <v>0</v>
      </c>
      <c r="BA82" s="87">
        <f t="shared" ref="BA82:BI82" si="325">IF(R81&lt;=0,0,IF($C82&lt;=SUM($AZ82:AZ82),0,IF(AO82+$C82-SUM($AZ82:AZ82)&gt;R81+AC82,R81+AC82-AO82,$C82-SUM($AZ82:AZ82))))</f>
        <v>0</v>
      </c>
      <c r="BB82" s="87">
        <f t="shared" si="325"/>
        <v>0</v>
      </c>
      <c r="BC82" s="87">
        <f t="shared" si="325"/>
        <v>0</v>
      </c>
      <c r="BD82" s="87">
        <f t="shared" ca="1" si="325"/>
        <v>0</v>
      </c>
      <c r="BE82" s="87">
        <f t="shared" ca="1" si="325"/>
        <v>0</v>
      </c>
      <c r="BF82" s="87">
        <f t="shared" ca="1" si="325"/>
        <v>0</v>
      </c>
      <c r="BG82" s="87">
        <f t="shared" ca="1" si="325"/>
        <v>0</v>
      </c>
      <c r="BH82" s="87">
        <f t="shared" ca="1" si="325"/>
        <v>0</v>
      </c>
      <c r="BI82" s="87">
        <f t="shared" ca="1" si="325"/>
        <v>0</v>
      </c>
      <c r="BJ82" s="2"/>
    </row>
    <row r="83" spans="1:62" ht="10.5" customHeight="1">
      <c r="A83" s="85" t="str">
        <f t="shared" ca="1" si="10"/>
        <v/>
      </c>
      <c r="B83" s="104" t="e">
        <f t="shared" ca="1" si="11"/>
        <v>#N/A</v>
      </c>
      <c r="C83" s="86" t="str">
        <f t="shared" ca="1" si="12"/>
        <v/>
      </c>
      <c r="D83" s="137"/>
      <c r="E83" s="87">
        <f t="shared" ref="E83:N83" ca="1" si="326">AN83+AZ83</f>
        <v>0</v>
      </c>
      <c r="F83" s="87">
        <f t="shared" si="326"/>
        <v>0</v>
      </c>
      <c r="G83" s="87">
        <f t="shared" si="326"/>
        <v>0</v>
      </c>
      <c r="H83" s="87">
        <f t="shared" si="326"/>
        <v>0</v>
      </c>
      <c r="I83" s="87">
        <f t="shared" ca="1" si="326"/>
        <v>0</v>
      </c>
      <c r="J83" s="87">
        <f t="shared" ca="1" si="326"/>
        <v>0</v>
      </c>
      <c r="K83" s="87">
        <f t="shared" ca="1" si="326"/>
        <v>0</v>
      </c>
      <c r="L83" s="87">
        <f t="shared" ca="1" si="326"/>
        <v>0</v>
      </c>
      <c r="M83" s="87">
        <f t="shared" ca="1" si="326"/>
        <v>0</v>
      </c>
      <c r="N83" s="87">
        <f t="shared" ca="1" si="326"/>
        <v>0</v>
      </c>
      <c r="O83" s="88"/>
      <c r="P83" s="87">
        <f t="shared" ca="1" si="8"/>
        <v>0</v>
      </c>
      <c r="Q83" s="87">
        <f t="shared" ref="Q83:Z83" ca="1" si="327">IF(E$8=0,0,ROUND(Q82-(E83-AB83),2))</f>
        <v>0</v>
      </c>
      <c r="R83" s="87">
        <f t="shared" si="327"/>
        <v>0</v>
      </c>
      <c r="S83" s="87">
        <f t="shared" si="327"/>
        <v>0</v>
      </c>
      <c r="T83" s="87">
        <f t="shared" si="327"/>
        <v>0</v>
      </c>
      <c r="U83" s="87">
        <f t="shared" ca="1" si="327"/>
        <v>0</v>
      </c>
      <c r="V83" s="87">
        <f t="shared" ca="1" si="327"/>
        <v>0</v>
      </c>
      <c r="W83" s="87">
        <f t="shared" ca="1" si="327"/>
        <v>0</v>
      </c>
      <c r="X83" s="87">
        <f t="shared" ca="1" si="327"/>
        <v>0</v>
      </c>
      <c r="Y83" s="87">
        <f t="shared" ca="1" si="327"/>
        <v>0</v>
      </c>
      <c r="Z83" s="87">
        <f t="shared" ca="1" si="327"/>
        <v>0</v>
      </c>
      <c r="AA83" s="95"/>
      <c r="AB83" s="87">
        <f t="shared" ref="AB83:AK83" ca="1" si="328">ROUND(Q82*E$9/12,2)</f>
        <v>0</v>
      </c>
      <c r="AC83" s="87">
        <f t="shared" si="328"/>
        <v>0</v>
      </c>
      <c r="AD83" s="87">
        <f t="shared" si="328"/>
        <v>0</v>
      </c>
      <c r="AE83" s="87">
        <f t="shared" si="328"/>
        <v>0</v>
      </c>
      <c r="AF83" s="87">
        <f t="shared" ca="1" si="328"/>
        <v>0</v>
      </c>
      <c r="AG83" s="87">
        <f t="shared" ca="1" si="328"/>
        <v>0</v>
      </c>
      <c r="AH83" s="87">
        <f t="shared" ca="1" si="328"/>
        <v>0</v>
      </c>
      <c r="AI83" s="87">
        <f t="shared" ca="1" si="328"/>
        <v>0</v>
      </c>
      <c r="AJ83" s="87">
        <f t="shared" ca="1" si="328"/>
        <v>0</v>
      </c>
      <c r="AK83" s="87">
        <f t="shared" ca="1" si="328"/>
        <v>0</v>
      </c>
      <c r="AL83" s="87">
        <f t="shared" ca="1" si="16"/>
        <v>0</v>
      </c>
      <c r="AM83" s="96"/>
      <c r="AN83" s="87">
        <f t="shared" ref="AN83:AW83" ca="1" si="329">IF(Q82&gt;0,IF((Q82+AB83)&lt;E$10,Q82+AB83,E$10),0)</f>
        <v>0</v>
      </c>
      <c r="AO83" s="87">
        <f t="shared" si="329"/>
        <v>0</v>
      </c>
      <c r="AP83" s="87">
        <f t="shared" si="329"/>
        <v>0</v>
      </c>
      <c r="AQ83" s="87">
        <f t="shared" si="329"/>
        <v>0</v>
      </c>
      <c r="AR83" s="87">
        <f t="shared" ca="1" si="329"/>
        <v>0</v>
      </c>
      <c r="AS83" s="87">
        <f t="shared" ca="1" si="329"/>
        <v>0</v>
      </c>
      <c r="AT83" s="87">
        <f t="shared" ca="1" si="329"/>
        <v>0</v>
      </c>
      <c r="AU83" s="87">
        <f t="shared" ca="1" si="329"/>
        <v>0</v>
      </c>
      <c r="AV83" s="87">
        <f t="shared" ca="1" si="329"/>
        <v>0</v>
      </c>
      <c r="AW83" s="87">
        <f t="shared" ca="1" si="329"/>
        <v>0</v>
      </c>
      <c r="AX83" s="87">
        <f t="shared" ca="1" si="18"/>
        <v>0</v>
      </c>
      <c r="AY83" s="87"/>
      <c r="AZ83" s="166">
        <f t="shared" ca="1" si="19"/>
        <v>0</v>
      </c>
      <c r="BA83" s="87">
        <f t="shared" ref="BA83:BI83" si="330">IF(R82&lt;=0,0,IF($C83&lt;=SUM($AZ83:AZ83),0,IF(AO83+$C83-SUM($AZ83:AZ83)&gt;R82+AC83,R82+AC83-AO83,$C83-SUM($AZ83:AZ83))))</f>
        <v>0</v>
      </c>
      <c r="BB83" s="87">
        <f t="shared" si="330"/>
        <v>0</v>
      </c>
      <c r="BC83" s="87">
        <f t="shared" si="330"/>
        <v>0</v>
      </c>
      <c r="BD83" s="87">
        <f t="shared" ca="1" si="330"/>
        <v>0</v>
      </c>
      <c r="BE83" s="87">
        <f t="shared" ca="1" si="330"/>
        <v>0</v>
      </c>
      <c r="BF83" s="87">
        <f t="shared" ca="1" si="330"/>
        <v>0</v>
      </c>
      <c r="BG83" s="87">
        <f t="shared" ca="1" si="330"/>
        <v>0</v>
      </c>
      <c r="BH83" s="87">
        <f t="shared" ca="1" si="330"/>
        <v>0</v>
      </c>
      <c r="BI83" s="87">
        <f t="shared" ca="1" si="330"/>
        <v>0</v>
      </c>
      <c r="BJ83" s="2"/>
    </row>
    <row r="84" spans="1:62" ht="10.5" customHeight="1">
      <c r="A84" s="85" t="str">
        <f t="shared" ca="1" si="10"/>
        <v/>
      </c>
      <c r="B84" s="104" t="e">
        <f t="shared" ca="1" si="11"/>
        <v>#N/A</v>
      </c>
      <c r="C84" s="86" t="str">
        <f t="shared" ca="1" si="12"/>
        <v/>
      </c>
      <c r="D84" s="137"/>
      <c r="E84" s="87">
        <f t="shared" ref="E84:N84" ca="1" si="331">AN84+AZ84</f>
        <v>0</v>
      </c>
      <c r="F84" s="87">
        <f t="shared" si="331"/>
        <v>0</v>
      </c>
      <c r="G84" s="87">
        <f t="shared" si="331"/>
        <v>0</v>
      </c>
      <c r="H84" s="87">
        <f t="shared" si="331"/>
        <v>0</v>
      </c>
      <c r="I84" s="87">
        <f t="shared" ca="1" si="331"/>
        <v>0</v>
      </c>
      <c r="J84" s="87">
        <f t="shared" ca="1" si="331"/>
        <v>0</v>
      </c>
      <c r="K84" s="87">
        <f t="shared" ca="1" si="331"/>
        <v>0</v>
      </c>
      <c r="L84" s="87">
        <f t="shared" ca="1" si="331"/>
        <v>0</v>
      </c>
      <c r="M84" s="87">
        <f t="shared" ca="1" si="331"/>
        <v>0</v>
      </c>
      <c r="N84" s="87">
        <f t="shared" ca="1" si="331"/>
        <v>0</v>
      </c>
      <c r="O84" s="88"/>
      <c r="P84" s="87">
        <f t="shared" ca="1" si="8"/>
        <v>0</v>
      </c>
      <c r="Q84" s="87">
        <f t="shared" ref="Q84:Z84" ca="1" si="332">IF(E$8=0,0,ROUND(Q83-(E84-AB84),2))</f>
        <v>0</v>
      </c>
      <c r="R84" s="87">
        <f t="shared" si="332"/>
        <v>0</v>
      </c>
      <c r="S84" s="87">
        <f t="shared" si="332"/>
        <v>0</v>
      </c>
      <c r="T84" s="87">
        <f t="shared" si="332"/>
        <v>0</v>
      </c>
      <c r="U84" s="87">
        <f t="shared" ca="1" si="332"/>
        <v>0</v>
      </c>
      <c r="V84" s="87">
        <f t="shared" ca="1" si="332"/>
        <v>0</v>
      </c>
      <c r="W84" s="87">
        <f t="shared" ca="1" si="332"/>
        <v>0</v>
      </c>
      <c r="X84" s="87">
        <f t="shared" ca="1" si="332"/>
        <v>0</v>
      </c>
      <c r="Y84" s="87">
        <f t="shared" ca="1" si="332"/>
        <v>0</v>
      </c>
      <c r="Z84" s="87">
        <f t="shared" ca="1" si="332"/>
        <v>0</v>
      </c>
      <c r="AA84" s="95"/>
      <c r="AB84" s="87">
        <f t="shared" ref="AB84:AK84" ca="1" si="333">ROUND(Q83*E$9/12,2)</f>
        <v>0</v>
      </c>
      <c r="AC84" s="87">
        <f t="shared" si="333"/>
        <v>0</v>
      </c>
      <c r="AD84" s="87">
        <f t="shared" si="333"/>
        <v>0</v>
      </c>
      <c r="AE84" s="87">
        <f t="shared" si="333"/>
        <v>0</v>
      </c>
      <c r="AF84" s="87">
        <f t="shared" ca="1" si="333"/>
        <v>0</v>
      </c>
      <c r="AG84" s="87">
        <f t="shared" ca="1" si="333"/>
        <v>0</v>
      </c>
      <c r="AH84" s="87">
        <f t="shared" ca="1" si="333"/>
        <v>0</v>
      </c>
      <c r="AI84" s="87">
        <f t="shared" ca="1" si="333"/>
        <v>0</v>
      </c>
      <c r="AJ84" s="87">
        <f t="shared" ca="1" si="333"/>
        <v>0</v>
      </c>
      <c r="AK84" s="87">
        <f t="shared" ca="1" si="333"/>
        <v>0</v>
      </c>
      <c r="AL84" s="87">
        <f t="shared" ca="1" si="16"/>
        <v>0</v>
      </c>
      <c r="AM84" s="96"/>
      <c r="AN84" s="87">
        <f t="shared" ref="AN84:AW84" ca="1" si="334">IF(Q83&gt;0,IF((Q83+AB84)&lt;E$10,Q83+AB84,E$10),0)</f>
        <v>0</v>
      </c>
      <c r="AO84" s="87">
        <f t="shared" si="334"/>
        <v>0</v>
      </c>
      <c r="AP84" s="87">
        <f t="shared" si="334"/>
        <v>0</v>
      </c>
      <c r="AQ84" s="87">
        <f t="shared" si="334"/>
        <v>0</v>
      </c>
      <c r="AR84" s="87">
        <f t="shared" ca="1" si="334"/>
        <v>0</v>
      </c>
      <c r="AS84" s="87">
        <f t="shared" ca="1" si="334"/>
        <v>0</v>
      </c>
      <c r="AT84" s="87">
        <f t="shared" ca="1" si="334"/>
        <v>0</v>
      </c>
      <c r="AU84" s="87">
        <f t="shared" ca="1" si="334"/>
        <v>0</v>
      </c>
      <c r="AV84" s="87">
        <f t="shared" ca="1" si="334"/>
        <v>0</v>
      </c>
      <c r="AW84" s="87">
        <f t="shared" ca="1" si="334"/>
        <v>0</v>
      </c>
      <c r="AX84" s="87">
        <f t="shared" ca="1" si="18"/>
        <v>0</v>
      </c>
      <c r="AY84" s="87"/>
      <c r="AZ84" s="166">
        <f t="shared" ca="1" si="19"/>
        <v>0</v>
      </c>
      <c r="BA84" s="87">
        <f t="shared" ref="BA84:BI84" si="335">IF(R83&lt;=0,0,IF($C84&lt;=SUM($AZ84:AZ84),0,IF(AO84+$C84-SUM($AZ84:AZ84)&gt;R83+AC84,R83+AC84-AO84,$C84-SUM($AZ84:AZ84))))</f>
        <v>0</v>
      </c>
      <c r="BB84" s="87">
        <f t="shared" si="335"/>
        <v>0</v>
      </c>
      <c r="BC84" s="87">
        <f t="shared" si="335"/>
        <v>0</v>
      </c>
      <c r="BD84" s="87">
        <f t="shared" ca="1" si="335"/>
        <v>0</v>
      </c>
      <c r="BE84" s="87">
        <f t="shared" ca="1" si="335"/>
        <v>0</v>
      </c>
      <c r="BF84" s="87">
        <f t="shared" ca="1" si="335"/>
        <v>0</v>
      </c>
      <c r="BG84" s="87">
        <f t="shared" ca="1" si="335"/>
        <v>0</v>
      </c>
      <c r="BH84" s="87">
        <f t="shared" ca="1" si="335"/>
        <v>0</v>
      </c>
      <c r="BI84" s="87">
        <f t="shared" ca="1" si="335"/>
        <v>0</v>
      </c>
      <c r="BJ84" s="2"/>
    </row>
    <row r="85" spans="1:62" ht="10.5" customHeight="1">
      <c r="A85" s="85" t="str">
        <f t="shared" ca="1" si="10"/>
        <v/>
      </c>
      <c r="B85" s="104" t="e">
        <f t="shared" ca="1" si="11"/>
        <v>#N/A</v>
      </c>
      <c r="C85" s="86" t="str">
        <f t="shared" ca="1" si="12"/>
        <v/>
      </c>
      <c r="D85" s="137"/>
      <c r="E85" s="87">
        <f t="shared" ref="E85:N85" ca="1" si="336">AN85+AZ85</f>
        <v>0</v>
      </c>
      <c r="F85" s="87">
        <f t="shared" si="336"/>
        <v>0</v>
      </c>
      <c r="G85" s="87">
        <f t="shared" si="336"/>
        <v>0</v>
      </c>
      <c r="H85" s="87">
        <f t="shared" si="336"/>
        <v>0</v>
      </c>
      <c r="I85" s="87">
        <f t="shared" ca="1" si="336"/>
        <v>0</v>
      </c>
      <c r="J85" s="87">
        <f t="shared" ca="1" si="336"/>
        <v>0</v>
      </c>
      <c r="K85" s="87">
        <f t="shared" ca="1" si="336"/>
        <v>0</v>
      </c>
      <c r="L85" s="87">
        <f t="shared" ca="1" si="336"/>
        <v>0</v>
      </c>
      <c r="M85" s="87">
        <f t="shared" ca="1" si="336"/>
        <v>0</v>
      </c>
      <c r="N85" s="87">
        <f t="shared" ca="1" si="336"/>
        <v>0</v>
      </c>
      <c r="O85" s="88"/>
      <c r="P85" s="87">
        <f t="shared" ca="1" si="8"/>
        <v>0</v>
      </c>
      <c r="Q85" s="87">
        <f t="shared" ref="Q85:Z85" ca="1" si="337">IF(E$8=0,0,ROUND(Q84-(E85-AB85),2))</f>
        <v>0</v>
      </c>
      <c r="R85" s="87">
        <f t="shared" si="337"/>
        <v>0</v>
      </c>
      <c r="S85" s="87">
        <f t="shared" si="337"/>
        <v>0</v>
      </c>
      <c r="T85" s="87">
        <f t="shared" si="337"/>
        <v>0</v>
      </c>
      <c r="U85" s="87">
        <f t="shared" ca="1" si="337"/>
        <v>0</v>
      </c>
      <c r="V85" s="87">
        <f t="shared" ca="1" si="337"/>
        <v>0</v>
      </c>
      <c r="W85" s="87">
        <f t="shared" ca="1" si="337"/>
        <v>0</v>
      </c>
      <c r="X85" s="87">
        <f t="shared" ca="1" si="337"/>
        <v>0</v>
      </c>
      <c r="Y85" s="87">
        <f t="shared" ca="1" si="337"/>
        <v>0</v>
      </c>
      <c r="Z85" s="87">
        <f t="shared" ca="1" si="337"/>
        <v>0</v>
      </c>
      <c r="AA85" s="95"/>
      <c r="AB85" s="87">
        <f t="shared" ref="AB85:AK85" ca="1" si="338">ROUND(Q84*E$9/12,2)</f>
        <v>0</v>
      </c>
      <c r="AC85" s="87">
        <f t="shared" si="338"/>
        <v>0</v>
      </c>
      <c r="AD85" s="87">
        <f t="shared" si="338"/>
        <v>0</v>
      </c>
      <c r="AE85" s="87">
        <f t="shared" si="338"/>
        <v>0</v>
      </c>
      <c r="AF85" s="87">
        <f t="shared" ca="1" si="338"/>
        <v>0</v>
      </c>
      <c r="AG85" s="87">
        <f t="shared" ca="1" si="338"/>
        <v>0</v>
      </c>
      <c r="AH85" s="87">
        <f t="shared" ca="1" si="338"/>
        <v>0</v>
      </c>
      <c r="AI85" s="87">
        <f t="shared" ca="1" si="338"/>
        <v>0</v>
      </c>
      <c r="AJ85" s="87">
        <f t="shared" ca="1" si="338"/>
        <v>0</v>
      </c>
      <c r="AK85" s="87">
        <f t="shared" ca="1" si="338"/>
        <v>0</v>
      </c>
      <c r="AL85" s="87">
        <f t="shared" ca="1" si="16"/>
        <v>0</v>
      </c>
      <c r="AM85" s="96"/>
      <c r="AN85" s="87">
        <f t="shared" ref="AN85:AW85" ca="1" si="339">IF(Q84&gt;0,IF((Q84+AB85)&lt;E$10,Q84+AB85,E$10),0)</f>
        <v>0</v>
      </c>
      <c r="AO85" s="87">
        <f t="shared" si="339"/>
        <v>0</v>
      </c>
      <c r="AP85" s="87">
        <f t="shared" si="339"/>
        <v>0</v>
      </c>
      <c r="AQ85" s="87">
        <f t="shared" si="339"/>
        <v>0</v>
      </c>
      <c r="AR85" s="87">
        <f t="shared" ca="1" si="339"/>
        <v>0</v>
      </c>
      <c r="AS85" s="87">
        <f t="shared" ca="1" si="339"/>
        <v>0</v>
      </c>
      <c r="AT85" s="87">
        <f t="shared" ca="1" si="339"/>
        <v>0</v>
      </c>
      <c r="AU85" s="87">
        <f t="shared" ca="1" si="339"/>
        <v>0</v>
      </c>
      <c r="AV85" s="87">
        <f t="shared" ca="1" si="339"/>
        <v>0</v>
      </c>
      <c r="AW85" s="87">
        <f t="shared" ca="1" si="339"/>
        <v>0</v>
      </c>
      <c r="AX85" s="87">
        <f t="shared" ca="1" si="18"/>
        <v>0</v>
      </c>
      <c r="AY85" s="87"/>
      <c r="AZ85" s="166">
        <f t="shared" ca="1" si="19"/>
        <v>0</v>
      </c>
      <c r="BA85" s="87">
        <f t="shared" ref="BA85:BI85" si="340">IF(R84&lt;=0,0,IF($C85&lt;=SUM($AZ85:AZ85),0,IF(AO85+$C85-SUM($AZ85:AZ85)&gt;R84+AC85,R84+AC85-AO85,$C85-SUM($AZ85:AZ85))))</f>
        <v>0</v>
      </c>
      <c r="BB85" s="87">
        <f t="shared" si="340"/>
        <v>0</v>
      </c>
      <c r="BC85" s="87">
        <f t="shared" si="340"/>
        <v>0</v>
      </c>
      <c r="BD85" s="87">
        <f t="shared" ca="1" si="340"/>
        <v>0</v>
      </c>
      <c r="BE85" s="87">
        <f t="shared" ca="1" si="340"/>
        <v>0</v>
      </c>
      <c r="BF85" s="87">
        <f t="shared" ca="1" si="340"/>
        <v>0</v>
      </c>
      <c r="BG85" s="87">
        <f t="shared" ca="1" si="340"/>
        <v>0</v>
      </c>
      <c r="BH85" s="87">
        <f t="shared" ca="1" si="340"/>
        <v>0</v>
      </c>
      <c r="BI85" s="87">
        <f t="shared" ca="1" si="340"/>
        <v>0</v>
      </c>
      <c r="BJ85" s="2"/>
    </row>
    <row r="86" spans="1:62" ht="10.5" customHeight="1">
      <c r="A86" s="85" t="str">
        <f t="shared" ca="1" si="10"/>
        <v/>
      </c>
      <c r="B86" s="104" t="e">
        <f t="shared" ca="1" si="11"/>
        <v>#N/A</v>
      </c>
      <c r="C86" s="86" t="str">
        <f t="shared" ca="1" si="12"/>
        <v/>
      </c>
      <c r="D86" s="137"/>
      <c r="E86" s="87">
        <f t="shared" ref="E86:N86" ca="1" si="341">AN86+AZ86</f>
        <v>0</v>
      </c>
      <c r="F86" s="87">
        <f t="shared" si="341"/>
        <v>0</v>
      </c>
      <c r="G86" s="87">
        <f t="shared" si="341"/>
        <v>0</v>
      </c>
      <c r="H86" s="87">
        <f t="shared" si="341"/>
        <v>0</v>
      </c>
      <c r="I86" s="87">
        <f t="shared" ca="1" si="341"/>
        <v>0</v>
      </c>
      <c r="J86" s="87">
        <f t="shared" ca="1" si="341"/>
        <v>0</v>
      </c>
      <c r="K86" s="87">
        <f t="shared" ca="1" si="341"/>
        <v>0</v>
      </c>
      <c r="L86" s="87">
        <f t="shared" ca="1" si="341"/>
        <v>0</v>
      </c>
      <c r="M86" s="87">
        <f t="shared" ca="1" si="341"/>
        <v>0</v>
      </c>
      <c r="N86" s="87">
        <f t="shared" ca="1" si="341"/>
        <v>0</v>
      </c>
      <c r="O86" s="88"/>
      <c r="P86" s="87">
        <f t="shared" ca="1" si="8"/>
        <v>0</v>
      </c>
      <c r="Q86" s="87">
        <f t="shared" ref="Q86:Z86" ca="1" si="342">IF(E$8=0,0,ROUND(Q85-(E86-AB86),2))</f>
        <v>0</v>
      </c>
      <c r="R86" s="87">
        <f t="shared" si="342"/>
        <v>0</v>
      </c>
      <c r="S86" s="87">
        <f t="shared" si="342"/>
        <v>0</v>
      </c>
      <c r="T86" s="87">
        <f t="shared" si="342"/>
        <v>0</v>
      </c>
      <c r="U86" s="87">
        <f t="shared" ca="1" si="342"/>
        <v>0</v>
      </c>
      <c r="V86" s="87">
        <f t="shared" ca="1" si="342"/>
        <v>0</v>
      </c>
      <c r="W86" s="87">
        <f t="shared" ca="1" si="342"/>
        <v>0</v>
      </c>
      <c r="X86" s="87">
        <f t="shared" ca="1" si="342"/>
        <v>0</v>
      </c>
      <c r="Y86" s="87">
        <f t="shared" ca="1" si="342"/>
        <v>0</v>
      </c>
      <c r="Z86" s="87">
        <f t="shared" ca="1" si="342"/>
        <v>0</v>
      </c>
      <c r="AA86" s="95"/>
      <c r="AB86" s="87">
        <f t="shared" ref="AB86:AK86" ca="1" si="343">ROUND(Q85*E$9/12,2)</f>
        <v>0</v>
      </c>
      <c r="AC86" s="87">
        <f t="shared" si="343"/>
        <v>0</v>
      </c>
      <c r="AD86" s="87">
        <f t="shared" si="343"/>
        <v>0</v>
      </c>
      <c r="AE86" s="87">
        <f t="shared" si="343"/>
        <v>0</v>
      </c>
      <c r="AF86" s="87">
        <f t="shared" ca="1" si="343"/>
        <v>0</v>
      </c>
      <c r="AG86" s="87">
        <f t="shared" ca="1" si="343"/>
        <v>0</v>
      </c>
      <c r="AH86" s="87">
        <f t="shared" ca="1" si="343"/>
        <v>0</v>
      </c>
      <c r="AI86" s="87">
        <f t="shared" ca="1" si="343"/>
        <v>0</v>
      </c>
      <c r="AJ86" s="87">
        <f t="shared" ca="1" si="343"/>
        <v>0</v>
      </c>
      <c r="AK86" s="87">
        <f t="shared" ca="1" si="343"/>
        <v>0</v>
      </c>
      <c r="AL86" s="87">
        <f t="shared" ca="1" si="16"/>
        <v>0</v>
      </c>
      <c r="AM86" s="96"/>
      <c r="AN86" s="87">
        <f t="shared" ref="AN86:AW86" ca="1" si="344">IF(Q85&gt;0,IF((Q85+AB86)&lt;E$10,Q85+AB86,E$10),0)</f>
        <v>0</v>
      </c>
      <c r="AO86" s="87">
        <f t="shared" si="344"/>
        <v>0</v>
      </c>
      <c r="AP86" s="87">
        <f t="shared" si="344"/>
        <v>0</v>
      </c>
      <c r="AQ86" s="87">
        <f t="shared" si="344"/>
        <v>0</v>
      </c>
      <c r="AR86" s="87">
        <f t="shared" ca="1" si="344"/>
        <v>0</v>
      </c>
      <c r="AS86" s="87">
        <f t="shared" ca="1" si="344"/>
        <v>0</v>
      </c>
      <c r="AT86" s="87">
        <f t="shared" ca="1" si="344"/>
        <v>0</v>
      </c>
      <c r="AU86" s="87">
        <f t="shared" ca="1" si="344"/>
        <v>0</v>
      </c>
      <c r="AV86" s="87">
        <f t="shared" ca="1" si="344"/>
        <v>0</v>
      </c>
      <c r="AW86" s="87">
        <f t="shared" ca="1" si="344"/>
        <v>0</v>
      </c>
      <c r="AX86" s="87">
        <f t="shared" ca="1" si="18"/>
        <v>0</v>
      </c>
      <c r="AY86" s="87"/>
      <c r="AZ86" s="166">
        <f t="shared" ca="1" si="19"/>
        <v>0</v>
      </c>
      <c r="BA86" s="87">
        <f t="shared" ref="BA86:BI86" si="345">IF(R85&lt;=0,0,IF($C86&lt;=SUM($AZ86:AZ86),0,IF(AO86+$C86-SUM($AZ86:AZ86)&gt;R85+AC86,R85+AC86-AO86,$C86-SUM($AZ86:AZ86))))</f>
        <v>0</v>
      </c>
      <c r="BB86" s="87">
        <f t="shared" si="345"/>
        <v>0</v>
      </c>
      <c r="BC86" s="87">
        <f t="shared" si="345"/>
        <v>0</v>
      </c>
      <c r="BD86" s="87">
        <f t="shared" ca="1" si="345"/>
        <v>0</v>
      </c>
      <c r="BE86" s="87">
        <f t="shared" ca="1" si="345"/>
        <v>0</v>
      </c>
      <c r="BF86" s="87">
        <f t="shared" ca="1" si="345"/>
        <v>0</v>
      </c>
      <c r="BG86" s="87">
        <f t="shared" ca="1" si="345"/>
        <v>0</v>
      </c>
      <c r="BH86" s="87">
        <f t="shared" ca="1" si="345"/>
        <v>0</v>
      </c>
      <c r="BI86" s="87">
        <f t="shared" ca="1" si="345"/>
        <v>0</v>
      </c>
      <c r="BJ86" s="2"/>
    </row>
    <row r="87" spans="1:62" ht="10.5" customHeight="1">
      <c r="A87" s="85" t="str">
        <f t="shared" ca="1" si="10"/>
        <v/>
      </c>
      <c r="B87" s="104" t="e">
        <f t="shared" ca="1" si="11"/>
        <v>#N/A</v>
      </c>
      <c r="C87" s="86" t="str">
        <f t="shared" ca="1" si="12"/>
        <v/>
      </c>
      <c r="D87" s="137"/>
      <c r="E87" s="87">
        <f t="shared" ref="E87:N87" ca="1" si="346">AN87+AZ87</f>
        <v>0</v>
      </c>
      <c r="F87" s="87">
        <f t="shared" si="346"/>
        <v>0</v>
      </c>
      <c r="G87" s="87">
        <f t="shared" si="346"/>
        <v>0</v>
      </c>
      <c r="H87" s="87">
        <f t="shared" si="346"/>
        <v>0</v>
      </c>
      <c r="I87" s="87">
        <f t="shared" ca="1" si="346"/>
        <v>0</v>
      </c>
      <c r="J87" s="87">
        <f t="shared" ca="1" si="346"/>
        <v>0</v>
      </c>
      <c r="K87" s="87">
        <f t="shared" ca="1" si="346"/>
        <v>0</v>
      </c>
      <c r="L87" s="87">
        <f t="shared" ca="1" si="346"/>
        <v>0</v>
      </c>
      <c r="M87" s="87">
        <f t="shared" ca="1" si="346"/>
        <v>0</v>
      </c>
      <c r="N87" s="87">
        <f t="shared" ca="1" si="346"/>
        <v>0</v>
      </c>
      <c r="O87" s="88"/>
      <c r="P87" s="87">
        <f t="shared" ca="1" si="8"/>
        <v>0</v>
      </c>
      <c r="Q87" s="87">
        <f t="shared" ref="Q87:Z87" ca="1" si="347">IF(E$8=0,0,ROUND(Q86-(E87-AB87),2))</f>
        <v>0</v>
      </c>
      <c r="R87" s="87">
        <f t="shared" si="347"/>
        <v>0</v>
      </c>
      <c r="S87" s="87">
        <f t="shared" si="347"/>
        <v>0</v>
      </c>
      <c r="T87" s="87">
        <f t="shared" si="347"/>
        <v>0</v>
      </c>
      <c r="U87" s="87">
        <f t="shared" ca="1" si="347"/>
        <v>0</v>
      </c>
      <c r="V87" s="87">
        <f t="shared" ca="1" si="347"/>
        <v>0</v>
      </c>
      <c r="W87" s="87">
        <f t="shared" ca="1" si="347"/>
        <v>0</v>
      </c>
      <c r="X87" s="87">
        <f t="shared" ca="1" si="347"/>
        <v>0</v>
      </c>
      <c r="Y87" s="87">
        <f t="shared" ca="1" si="347"/>
        <v>0</v>
      </c>
      <c r="Z87" s="87">
        <f t="shared" ca="1" si="347"/>
        <v>0</v>
      </c>
      <c r="AA87" s="95"/>
      <c r="AB87" s="87">
        <f t="shared" ref="AB87:AK87" ca="1" si="348">ROUND(Q86*E$9/12,2)</f>
        <v>0</v>
      </c>
      <c r="AC87" s="87">
        <f t="shared" si="348"/>
        <v>0</v>
      </c>
      <c r="AD87" s="87">
        <f t="shared" si="348"/>
        <v>0</v>
      </c>
      <c r="AE87" s="87">
        <f t="shared" si="348"/>
        <v>0</v>
      </c>
      <c r="AF87" s="87">
        <f t="shared" ca="1" si="348"/>
        <v>0</v>
      </c>
      <c r="AG87" s="87">
        <f t="shared" ca="1" si="348"/>
        <v>0</v>
      </c>
      <c r="AH87" s="87">
        <f t="shared" ca="1" si="348"/>
        <v>0</v>
      </c>
      <c r="AI87" s="87">
        <f t="shared" ca="1" si="348"/>
        <v>0</v>
      </c>
      <c r="AJ87" s="87">
        <f t="shared" ca="1" si="348"/>
        <v>0</v>
      </c>
      <c r="AK87" s="87">
        <f t="shared" ca="1" si="348"/>
        <v>0</v>
      </c>
      <c r="AL87" s="87">
        <f t="shared" ca="1" si="16"/>
        <v>0</v>
      </c>
      <c r="AM87" s="96"/>
      <c r="AN87" s="87">
        <f t="shared" ref="AN87:AW87" ca="1" si="349">IF(Q86&gt;0,IF((Q86+AB87)&lt;E$10,Q86+AB87,E$10),0)</f>
        <v>0</v>
      </c>
      <c r="AO87" s="87">
        <f t="shared" si="349"/>
        <v>0</v>
      </c>
      <c r="AP87" s="87">
        <f t="shared" si="349"/>
        <v>0</v>
      </c>
      <c r="AQ87" s="87">
        <f t="shared" si="349"/>
        <v>0</v>
      </c>
      <c r="AR87" s="87">
        <f t="shared" ca="1" si="349"/>
        <v>0</v>
      </c>
      <c r="AS87" s="87">
        <f t="shared" ca="1" si="349"/>
        <v>0</v>
      </c>
      <c r="AT87" s="87">
        <f t="shared" ca="1" si="349"/>
        <v>0</v>
      </c>
      <c r="AU87" s="87">
        <f t="shared" ca="1" si="349"/>
        <v>0</v>
      </c>
      <c r="AV87" s="87">
        <f t="shared" ca="1" si="349"/>
        <v>0</v>
      </c>
      <c r="AW87" s="87">
        <f t="shared" ca="1" si="349"/>
        <v>0</v>
      </c>
      <c r="AX87" s="87">
        <f t="shared" ca="1" si="18"/>
        <v>0</v>
      </c>
      <c r="AY87" s="87"/>
      <c r="AZ87" s="166">
        <f t="shared" ca="1" si="19"/>
        <v>0</v>
      </c>
      <c r="BA87" s="87">
        <f t="shared" ref="BA87:BI87" si="350">IF(R86&lt;=0,0,IF($C87&lt;=SUM($AZ87:AZ87),0,IF(AO87+$C87-SUM($AZ87:AZ87)&gt;R86+AC87,R86+AC87-AO87,$C87-SUM($AZ87:AZ87))))</f>
        <v>0</v>
      </c>
      <c r="BB87" s="87">
        <f t="shared" si="350"/>
        <v>0</v>
      </c>
      <c r="BC87" s="87">
        <f t="shared" si="350"/>
        <v>0</v>
      </c>
      <c r="BD87" s="87">
        <f t="shared" ca="1" si="350"/>
        <v>0</v>
      </c>
      <c r="BE87" s="87">
        <f t="shared" ca="1" si="350"/>
        <v>0</v>
      </c>
      <c r="BF87" s="87">
        <f t="shared" ca="1" si="350"/>
        <v>0</v>
      </c>
      <c r="BG87" s="87">
        <f t="shared" ca="1" si="350"/>
        <v>0</v>
      </c>
      <c r="BH87" s="87">
        <f t="shared" ca="1" si="350"/>
        <v>0</v>
      </c>
      <c r="BI87" s="87">
        <f t="shared" ca="1" si="350"/>
        <v>0</v>
      </c>
      <c r="BJ87" s="2"/>
    </row>
    <row r="88" spans="1:62" ht="10.5" customHeight="1">
      <c r="A88" s="85" t="str">
        <f t="shared" ca="1" si="10"/>
        <v/>
      </c>
      <c r="B88" s="104" t="e">
        <f t="shared" ca="1" si="11"/>
        <v>#N/A</v>
      </c>
      <c r="C88" s="86" t="str">
        <f t="shared" ca="1" si="12"/>
        <v/>
      </c>
      <c r="D88" s="137"/>
      <c r="E88" s="87">
        <f t="shared" ref="E88:N88" ca="1" si="351">AN88+AZ88</f>
        <v>0</v>
      </c>
      <c r="F88" s="87">
        <f t="shared" si="351"/>
        <v>0</v>
      </c>
      <c r="G88" s="87">
        <f t="shared" si="351"/>
        <v>0</v>
      </c>
      <c r="H88" s="87">
        <f t="shared" si="351"/>
        <v>0</v>
      </c>
      <c r="I88" s="87">
        <f t="shared" ca="1" si="351"/>
        <v>0</v>
      </c>
      <c r="J88" s="87">
        <f t="shared" ca="1" si="351"/>
        <v>0</v>
      </c>
      <c r="K88" s="87">
        <f t="shared" ca="1" si="351"/>
        <v>0</v>
      </c>
      <c r="L88" s="87">
        <f t="shared" ca="1" si="351"/>
        <v>0</v>
      </c>
      <c r="M88" s="87">
        <f t="shared" ca="1" si="351"/>
        <v>0</v>
      </c>
      <c r="N88" s="87">
        <f t="shared" ca="1" si="351"/>
        <v>0</v>
      </c>
      <c r="O88" s="88"/>
      <c r="P88" s="87">
        <f t="shared" ca="1" si="8"/>
        <v>0</v>
      </c>
      <c r="Q88" s="87">
        <f t="shared" ref="Q88:Z88" ca="1" si="352">IF(E$8=0,0,ROUND(Q87-(E88-AB88),2))</f>
        <v>0</v>
      </c>
      <c r="R88" s="87">
        <f t="shared" si="352"/>
        <v>0</v>
      </c>
      <c r="S88" s="87">
        <f t="shared" si="352"/>
        <v>0</v>
      </c>
      <c r="T88" s="87">
        <f t="shared" si="352"/>
        <v>0</v>
      </c>
      <c r="U88" s="87">
        <f t="shared" ca="1" si="352"/>
        <v>0</v>
      </c>
      <c r="V88" s="87">
        <f t="shared" ca="1" si="352"/>
        <v>0</v>
      </c>
      <c r="W88" s="87">
        <f t="shared" ca="1" si="352"/>
        <v>0</v>
      </c>
      <c r="X88" s="87">
        <f t="shared" ca="1" si="352"/>
        <v>0</v>
      </c>
      <c r="Y88" s="87">
        <f t="shared" ca="1" si="352"/>
        <v>0</v>
      </c>
      <c r="Z88" s="87">
        <f t="shared" ca="1" si="352"/>
        <v>0</v>
      </c>
      <c r="AA88" s="95"/>
      <c r="AB88" s="87">
        <f t="shared" ref="AB88:AK88" ca="1" si="353">ROUND(Q87*E$9/12,2)</f>
        <v>0</v>
      </c>
      <c r="AC88" s="87">
        <f t="shared" si="353"/>
        <v>0</v>
      </c>
      <c r="AD88" s="87">
        <f t="shared" si="353"/>
        <v>0</v>
      </c>
      <c r="AE88" s="87">
        <f t="shared" si="353"/>
        <v>0</v>
      </c>
      <c r="AF88" s="87">
        <f t="shared" ca="1" si="353"/>
        <v>0</v>
      </c>
      <c r="AG88" s="87">
        <f t="shared" ca="1" si="353"/>
        <v>0</v>
      </c>
      <c r="AH88" s="87">
        <f t="shared" ca="1" si="353"/>
        <v>0</v>
      </c>
      <c r="AI88" s="87">
        <f t="shared" ca="1" si="353"/>
        <v>0</v>
      </c>
      <c r="AJ88" s="87">
        <f t="shared" ca="1" si="353"/>
        <v>0</v>
      </c>
      <c r="AK88" s="87">
        <f t="shared" ca="1" si="353"/>
        <v>0</v>
      </c>
      <c r="AL88" s="87">
        <f t="shared" ca="1" si="16"/>
        <v>0</v>
      </c>
      <c r="AM88" s="96"/>
      <c r="AN88" s="87">
        <f t="shared" ref="AN88:AW88" ca="1" si="354">IF(Q87&gt;0,IF((Q87+AB88)&lt;E$10,Q87+AB88,E$10),0)</f>
        <v>0</v>
      </c>
      <c r="AO88" s="87">
        <f t="shared" si="354"/>
        <v>0</v>
      </c>
      <c r="AP88" s="87">
        <f t="shared" si="354"/>
        <v>0</v>
      </c>
      <c r="AQ88" s="87">
        <f t="shared" si="354"/>
        <v>0</v>
      </c>
      <c r="AR88" s="87">
        <f t="shared" ca="1" si="354"/>
        <v>0</v>
      </c>
      <c r="AS88" s="87">
        <f t="shared" ca="1" si="354"/>
        <v>0</v>
      </c>
      <c r="AT88" s="87">
        <f t="shared" ca="1" si="354"/>
        <v>0</v>
      </c>
      <c r="AU88" s="87">
        <f t="shared" ca="1" si="354"/>
        <v>0</v>
      </c>
      <c r="AV88" s="87">
        <f t="shared" ca="1" si="354"/>
        <v>0</v>
      </c>
      <c r="AW88" s="87">
        <f t="shared" ca="1" si="354"/>
        <v>0</v>
      </c>
      <c r="AX88" s="87">
        <f t="shared" ca="1" si="18"/>
        <v>0</v>
      </c>
      <c r="AY88" s="87"/>
      <c r="AZ88" s="166">
        <f t="shared" ca="1" si="19"/>
        <v>0</v>
      </c>
      <c r="BA88" s="87">
        <f t="shared" ref="BA88:BI88" si="355">IF(R87&lt;=0,0,IF($C88&lt;=SUM($AZ88:AZ88),0,IF(AO88+$C88-SUM($AZ88:AZ88)&gt;R87+AC88,R87+AC88-AO88,$C88-SUM($AZ88:AZ88))))</f>
        <v>0</v>
      </c>
      <c r="BB88" s="87">
        <f t="shared" si="355"/>
        <v>0</v>
      </c>
      <c r="BC88" s="87">
        <f t="shared" si="355"/>
        <v>0</v>
      </c>
      <c r="BD88" s="87">
        <f t="shared" ca="1" si="355"/>
        <v>0</v>
      </c>
      <c r="BE88" s="87">
        <f t="shared" ca="1" si="355"/>
        <v>0</v>
      </c>
      <c r="BF88" s="87">
        <f t="shared" ca="1" si="355"/>
        <v>0</v>
      </c>
      <c r="BG88" s="87">
        <f t="shared" ca="1" si="355"/>
        <v>0</v>
      </c>
      <c r="BH88" s="87">
        <f t="shared" ca="1" si="355"/>
        <v>0</v>
      </c>
      <c r="BI88" s="87">
        <f t="shared" ca="1" si="355"/>
        <v>0</v>
      </c>
      <c r="BJ88" s="2"/>
    </row>
    <row r="89" spans="1:62" ht="10.5" customHeight="1">
      <c r="A89" s="85" t="str">
        <f t="shared" ca="1" si="10"/>
        <v/>
      </c>
      <c r="B89" s="104" t="e">
        <f t="shared" ca="1" si="11"/>
        <v>#N/A</v>
      </c>
      <c r="C89" s="86" t="str">
        <f t="shared" ca="1" si="12"/>
        <v/>
      </c>
      <c r="D89" s="137"/>
      <c r="E89" s="87">
        <f t="shared" ref="E89:N89" ca="1" si="356">AN89+AZ89</f>
        <v>0</v>
      </c>
      <c r="F89" s="87">
        <f t="shared" si="356"/>
        <v>0</v>
      </c>
      <c r="G89" s="87">
        <f t="shared" si="356"/>
        <v>0</v>
      </c>
      <c r="H89" s="87">
        <f t="shared" si="356"/>
        <v>0</v>
      </c>
      <c r="I89" s="87">
        <f t="shared" ca="1" si="356"/>
        <v>0</v>
      </c>
      <c r="J89" s="87">
        <f t="shared" ca="1" si="356"/>
        <v>0</v>
      </c>
      <c r="K89" s="87">
        <f t="shared" ca="1" si="356"/>
        <v>0</v>
      </c>
      <c r="L89" s="87">
        <f t="shared" ca="1" si="356"/>
        <v>0</v>
      </c>
      <c r="M89" s="87">
        <f t="shared" ca="1" si="356"/>
        <v>0</v>
      </c>
      <c r="N89" s="87">
        <f t="shared" ca="1" si="356"/>
        <v>0</v>
      </c>
      <c r="O89" s="88"/>
      <c r="P89" s="87">
        <f t="shared" ca="1" si="8"/>
        <v>0</v>
      </c>
      <c r="Q89" s="87">
        <f t="shared" ref="Q89:Z89" ca="1" si="357">IF(E$8=0,0,ROUND(Q88-(E89-AB89),2))</f>
        <v>0</v>
      </c>
      <c r="R89" s="87">
        <f t="shared" si="357"/>
        <v>0</v>
      </c>
      <c r="S89" s="87">
        <f t="shared" si="357"/>
        <v>0</v>
      </c>
      <c r="T89" s="87">
        <f t="shared" si="357"/>
        <v>0</v>
      </c>
      <c r="U89" s="87">
        <f t="shared" ca="1" si="357"/>
        <v>0</v>
      </c>
      <c r="V89" s="87">
        <f t="shared" ca="1" si="357"/>
        <v>0</v>
      </c>
      <c r="W89" s="87">
        <f t="shared" ca="1" si="357"/>
        <v>0</v>
      </c>
      <c r="X89" s="87">
        <f t="shared" ca="1" si="357"/>
        <v>0</v>
      </c>
      <c r="Y89" s="87">
        <f t="shared" ca="1" si="357"/>
        <v>0</v>
      </c>
      <c r="Z89" s="87">
        <f t="shared" ca="1" si="357"/>
        <v>0</v>
      </c>
      <c r="AA89" s="95"/>
      <c r="AB89" s="87">
        <f t="shared" ref="AB89:AK89" ca="1" si="358">ROUND(Q88*E$9/12,2)</f>
        <v>0</v>
      </c>
      <c r="AC89" s="87">
        <f t="shared" si="358"/>
        <v>0</v>
      </c>
      <c r="AD89" s="87">
        <f t="shared" si="358"/>
        <v>0</v>
      </c>
      <c r="AE89" s="87">
        <f t="shared" si="358"/>
        <v>0</v>
      </c>
      <c r="AF89" s="87">
        <f t="shared" ca="1" si="358"/>
        <v>0</v>
      </c>
      <c r="AG89" s="87">
        <f t="shared" ca="1" si="358"/>
        <v>0</v>
      </c>
      <c r="AH89" s="87">
        <f t="shared" ca="1" si="358"/>
        <v>0</v>
      </c>
      <c r="AI89" s="87">
        <f t="shared" ca="1" si="358"/>
        <v>0</v>
      </c>
      <c r="AJ89" s="87">
        <f t="shared" ca="1" si="358"/>
        <v>0</v>
      </c>
      <c r="AK89" s="87">
        <f t="shared" ca="1" si="358"/>
        <v>0</v>
      </c>
      <c r="AL89" s="87">
        <f t="shared" ca="1" si="16"/>
        <v>0</v>
      </c>
      <c r="AM89" s="96"/>
      <c r="AN89" s="87">
        <f t="shared" ref="AN89:AW89" ca="1" si="359">IF(Q88&gt;0,IF((Q88+AB89)&lt;E$10,Q88+AB89,E$10),0)</f>
        <v>0</v>
      </c>
      <c r="AO89" s="87">
        <f t="shared" si="359"/>
        <v>0</v>
      </c>
      <c r="AP89" s="87">
        <f t="shared" si="359"/>
        <v>0</v>
      </c>
      <c r="AQ89" s="87">
        <f t="shared" si="359"/>
        <v>0</v>
      </c>
      <c r="AR89" s="87">
        <f t="shared" ca="1" si="359"/>
        <v>0</v>
      </c>
      <c r="AS89" s="87">
        <f t="shared" ca="1" si="359"/>
        <v>0</v>
      </c>
      <c r="AT89" s="87">
        <f t="shared" ca="1" si="359"/>
        <v>0</v>
      </c>
      <c r="AU89" s="87">
        <f t="shared" ca="1" si="359"/>
        <v>0</v>
      </c>
      <c r="AV89" s="87">
        <f t="shared" ca="1" si="359"/>
        <v>0</v>
      </c>
      <c r="AW89" s="87">
        <f t="shared" ca="1" si="359"/>
        <v>0</v>
      </c>
      <c r="AX89" s="87">
        <f t="shared" ca="1" si="18"/>
        <v>0</v>
      </c>
      <c r="AY89" s="87"/>
      <c r="AZ89" s="166">
        <f t="shared" ca="1" si="19"/>
        <v>0</v>
      </c>
      <c r="BA89" s="87">
        <f t="shared" ref="BA89:BI89" si="360">IF(R88&lt;=0,0,IF($C89&lt;=SUM($AZ89:AZ89),0,IF(AO89+$C89-SUM($AZ89:AZ89)&gt;R88+AC89,R88+AC89-AO89,$C89-SUM($AZ89:AZ89))))</f>
        <v>0</v>
      </c>
      <c r="BB89" s="87">
        <f t="shared" si="360"/>
        <v>0</v>
      </c>
      <c r="BC89" s="87">
        <f t="shared" si="360"/>
        <v>0</v>
      </c>
      <c r="BD89" s="87">
        <f t="shared" ca="1" si="360"/>
        <v>0</v>
      </c>
      <c r="BE89" s="87">
        <f t="shared" ca="1" si="360"/>
        <v>0</v>
      </c>
      <c r="BF89" s="87">
        <f t="shared" ca="1" si="360"/>
        <v>0</v>
      </c>
      <c r="BG89" s="87">
        <f t="shared" ca="1" si="360"/>
        <v>0</v>
      </c>
      <c r="BH89" s="87">
        <f t="shared" ca="1" si="360"/>
        <v>0</v>
      </c>
      <c r="BI89" s="87">
        <f t="shared" ca="1" si="360"/>
        <v>0</v>
      </c>
      <c r="BJ89" s="2"/>
    </row>
    <row r="90" spans="1:62" ht="10.5" customHeight="1">
      <c r="A90" s="85" t="str">
        <f t="shared" ca="1" si="10"/>
        <v/>
      </c>
      <c r="B90" s="104" t="e">
        <f t="shared" ca="1" si="11"/>
        <v>#N/A</v>
      </c>
      <c r="C90" s="86" t="str">
        <f t="shared" ca="1" si="12"/>
        <v/>
      </c>
      <c r="D90" s="137"/>
      <c r="E90" s="87">
        <f t="shared" ref="E90:N90" ca="1" si="361">AN90+AZ90</f>
        <v>0</v>
      </c>
      <c r="F90" s="87">
        <f t="shared" si="361"/>
        <v>0</v>
      </c>
      <c r="G90" s="87">
        <f t="shared" si="361"/>
        <v>0</v>
      </c>
      <c r="H90" s="87">
        <f t="shared" si="361"/>
        <v>0</v>
      </c>
      <c r="I90" s="87">
        <f t="shared" ca="1" si="361"/>
        <v>0</v>
      </c>
      <c r="J90" s="87">
        <f t="shared" ca="1" si="361"/>
        <v>0</v>
      </c>
      <c r="K90" s="87">
        <f t="shared" ca="1" si="361"/>
        <v>0</v>
      </c>
      <c r="L90" s="87">
        <f t="shared" ca="1" si="361"/>
        <v>0</v>
      </c>
      <c r="M90" s="87">
        <f t="shared" ca="1" si="361"/>
        <v>0</v>
      </c>
      <c r="N90" s="87">
        <f t="shared" ca="1" si="361"/>
        <v>0</v>
      </c>
      <c r="O90" s="88"/>
      <c r="P90" s="87">
        <f t="shared" ca="1" si="8"/>
        <v>0</v>
      </c>
      <c r="Q90" s="87">
        <f t="shared" ref="Q90:Z90" ca="1" si="362">IF(E$8=0,0,ROUND(Q89-(E90-AB90),2))</f>
        <v>0</v>
      </c>
      <c r="R90" s="87">
        <f t="shared" si="362"/>
        <v>0</v>
      </c>
      <c r="S90" s="87">
        <f t="shared" si="362"/>
        <v>0</v>
      </c>
      <c r="T90" s="87">
        <f t="shared" si="362"/>
        <v>0</v>
      </c>
      <c r="U90" s="87">
        <f t="shared" ca="1" si="362"/>
        <v>0</v>
      </c>
      <c r="V90" s="87">
        <f t="shared" ca="1" si="362"/>
        <v>0</v>
      </c>
      <c r="W90" s="87">
        <f t="shared" ca="1" si="362"/>
        <v>0</v>
      </c>
      <c r="X90" s="87">
        <f t="shared" ca="1" si="362"/>
        <v>0</v>
      </c>
      <c r="Y90" s="87">
        <f t="shared" ca="1" si="362"/>
        <v>0</v>
      </c>
      <c r="Z90" s="87">
        <f t="shared" ca="1" si="362"/>
        <v>0</v>
      </c>
      <c r="AA90" s="95"/>
      <c r="AB90" s="87">
        <f t="shared" ref="AB90:AK90" ca="1" si="363">ROUND(Q89*E$9/12,2)</f>
        <v>0</v>
      </c>
      <c r="AC90" s="87">
        <f t="shared" si="363"/>
        <v>0</v>
      </c>
      <c r="AD90" s="87">
        <f t="shared" si="363"/>
        <v>0</v>
      </c>
      <c r="AE90" s="87">
        <f t="shared" si="363"/>
        <v>0</v>
      </c>
      <c r="AF90" s="87">
        <f t="shared" ca="1" si="363"/>
        <v>0</v>
      </c>
      <c r="AG90" s="87">
        <f t="shared" ca="1" si="363"/>
        <v>0</v>
      </c>
      <c r="AH90" s="87">
        <f t="shared" ca="1" si="363"/>
        <v>0</v>
      </c>
      <c r="AI90" s="87">
        <f t="shared" ca="1" si="363"/>
        <v>0</v>
      </c>
      <c r="AJ90" s="87">
        <f t="shared" ca="1" si="363"/>
        <v>0</v>
      </c>
      <c r="AK90" s="87">
        <f t="shared" ca="1" si="363"/>
        <v>0</v>
      </c>
      <c r="AL90" s="87">
        <f t="shared" ca="1" si="16"/>
        <v>0</v>
      </c>
      <c r="AM90" s="96"/>
      <c r="AN90" s="87">
        <f t="shared" ref="AN90:AW90" ca="1" si="364">IF(Q89&gt;0,IF((Q89+AB90)&lt;E$10,Q89+AB90,E$10),0)</f>
        <v>0</v>
      </c>
      <c r="AO90" s="87">
        <f t="shared" si="364"/>
        <v>0</v>
      </c>
      <c r="AP90" s="87">
        <f t="shared" si="364"/>
        <v>0</v>
      </c>
      <c r="AQ90" s="87">
        <f t="shared" si="364"/>
        <v>0</v>
      </c>
      <c r="AR90" s="87">
        <f t="shared" ca="1" si="364"/>
        <v>0</v>
      </c>
      <c r="AS90" s="87">
        <f t="shared" ca="1" si="364"/>
        <v>0</v>
      </c>
      <c r="AT90" s="87">
        <f t="shared" ca="1" si="364"/>
        <v>0</v>
      </c>
      <c r="AU90" s="87">
        <f t="shared" ca="1" si="364"/>
        <v>0</v>
      </c>
      <c r="AV90" s="87">
        <f t="shared" ca="1" si="364"/>
        <v>0</v>
      </c>
      <c r="AW90" s="87">
        <f t="shared" ca="1" si="364"/>
        <v>0</v>
      </c>
      <c r="AX90" s="87">
        <f t="shared" ca="1" si="18"/>
        <v>0</v>
      </c>
      <c r="AY90" s="87"/>
      <c r="AZ90" s="166">
        <f t="shared" ca="1" si="19"/>
        <v>0</v>
      </c>
      <c r="BA90" s="87">
        <f t="shared" ref="BA90:BI90" si="365">IF(R89&lt;=0,0,IF($C90&lt;=SUM($AZ90:AZ90),0,IF(AO90+$C90-SUM($AZ90:AZ90)&gt;R89+AC90,R89+AC90-AO90,$C90-SUM($AZ90:AZ90))))</f>
        <v>0</v>
      </c>
      <c r="BB90" s="87">
        <f t="shared" si="365"/>
        <v>0</v>
      </c>
      <c r="BC90" s="87">
        <f t="shared" si="365"/>
        <v>0</v>
      </c>
      <c r="BD90" s="87">
        <f t="shared" ca="1" si="365"/>
        <v>0</v>
      </c>
      <c r="BE90" s="87">
        <f t="shared" ca="1" si="365"/>
        <v>0</v>
      </c>
      <c r="BF90" s="87">
        <f t="shared" ca="1" si="365"/>
        <v>0</v>
      </c>
      <c r="BG90" s="87">
        <f t="shared" ca="1" si="365"/>
        <v>0</v>
      </c>
      <c r="BH90" s="87">
        <f t="shared" ca="1" si="365"/>
        <v>0</v>
      </c>
      <c r="BI90" s="87">
        <f t="shared" ca="1" si="365"/>
        <v>0</v>
      </c>
      <c r="BJ90" s="2"/>
    </row>
    <row r="91" spans="1:62" ht="10.5" customHeight="1">
      <c r="A91" s="85" t="str">
        <f t="shared" ca="1" si="10"/>
        <v/>
      </c>
      <c r="B91" s="104" t="e">
        <f t="shared" ca="1" si="11"/>
        <v>#N/A</v>
      </c>
      <c r="C91" s="86" t="str">
        <f t="shared" ca="1" si="12"/>
        <v/>
      </c>
      <c r="D91" s="137"/>
      <c r="E91" s="87">
        <f t="shared" ref="E91:N91" ca="1" si="366">AN91+AZ91</f>
        <v>0</v>
      </c>
      <c r="F91" s="87">
        <f t="shared" si="366"/>
        <v>0</v>
      </c>
      <c r="G91" s="87">
        <f t="shared" si="366"/>
        <v>0</v>
      </c>
      <c r="H91" s="87">
        <f t="shared" si="366"/>
        <v>0</v>
      </c>
      <c r="I91" s="87">
        <f t="shared" ca="1" si="366"/>
        <v>0</v>
      </c>
      <c r="J91" s="87">
        <f t="shared" ca="1" si="366"/>
        <v>0</v>
      </c>
      <c r="K91" s="87">
        <f t="shared" ca="1" si="366"/>
        <v>0</v>
      </c>
      <c r="L91" s="87">
        <f t="shared" ca="1" si="366"/>
        <v>0</v>
      </c>
      <c r="M91" s="87">
        <f t="shared" ca="1" si="366"/>
        <v>0</v>
      </c>
      <c r="N91" s="87">
        <f t="shared" ca="1" si="366"/>
        <v>0</v>
      </c>
      <c r="O91" s="88"/>
      <c r="P91" s="87">
        <f t="shared" ca="1" si="8"/>
        <v>0</v>
      </c>
      <c r="Q91" s="87">
        <f t="shared" ref="Q91:Z91" ca="1" si="367">IF(E$8=0,0,ROUND(Q90-(E91-AB91),2))</f>
        <v>0</v>
      </c>
      <c r="R91" s="87">
        <f t="shared" si="367"/>
        <v>0</v>
      </c>
      <c r="S91" s="87">
        <f t="shared" si="367"/>
        <v>0</v>
      </c>
      <c r="T91" s="87">
        <f t="shared" si="367"/>
        <v>0</v>
      </c>
      <c r="U91" s="87">
        <f t="shared" ca="1" si="367"/>
        <v>0</v>
      </c>
      <c r="V91" s="87">
        <f t="shared" ca="1" si="367"/>
        <v>0</v>
      </c>
      <c r="W91" s="87">
        <f t="shared" ca="1" si="367"/>
        <v>0</v>
      </c>
      <c r="X91" s="87">
        <f t="shared" ca="1" si="367"/>
        <v>0</v>
      </c>
      <c r="Y91" s="87">
        <f t="shared" ca="1" si="367"/>
        <v>0</v>
      </c>
      <c r="Z91" s="87">
        <f t="shared" ca="1" si="367"/>
        <v>0</v>
      </c>
      <c r="AA91" s="95"/>
      <c r="AB91" s="87">
        <f t="shared" ref="AB91:AK91" ca="1" si="368">ROUND(Q90*E$9/12,2)</f>
        <v>0</v>
      </c>
      <c r="AC91" s="87">
        <f t="shared" si="368"/>
        <v>0</v>
      </c>
      <c r="AD91" s="87">
        <f t="shared" si="368"/>
        <v>0</v>
      </c>
      <c r="AE91" s="87">
        <f t="shared" si="368"/>
        <v>0</v>
      </c>
      <c r="AF91" s="87">
        <f t="shared" ca="1" si="368"/>
        <v>0</v>
      </c>
      <c r="AG91" s="87">
        <f t="shared" ca="1" si="368"/>
        <v>0</v>
      </c>
      <c r="AH91" s="87">
        <f t="shared" ca="1" si="368"/>
        <v>0</v>
      </c>
      <c r="AI91" s="87">
        <f t="shared" ca="1" si="368"/>
        <v>0</v>
      </c>
      <c r="AJ91" s="87">
        <f t="shared" ca="1" si="368"/>
        <v>0</v>
      </c>
      <c r="AK91" s="87">
        <f t="shared" ca="1" si="368"/>
        <v>0</v>
      </c>
      <c r="AL91" s="87">
        <f t="shared" ca="1" si="16"/>
        <v>0</v>
      </c>
      <c r="AM91" s="96"/>
      <c r="AN91" s="87">
        <f t="shared" ref="AN91:AW91" ca="1" si="369">IF(Q90&gt;0,IF((Q90+AB91)&lt;E$10,Q90+AB91,E$10),0)</f>
        <v>0</v>
      </c>
      <c r="AO91" s="87">
        <f t="shared" si="369"/>
        <v>0</v>
      </c>
      <c r="AP91" s="87">
        <f t="shared" si="369"/>
        <v>0</v>
      </c>
      <c r="AQ91" s="87">
        <f t="shared" si="369"/>
        <v>0</v>
      </c>
      <c r="AR91" s="87">
        <f t="shared" ca="1" si="369"/>
        <v>0</v>
      </c>
      <c r="AS91" s="87">
        <f t="shared" ca="1" si="369"/>
        <v>0</v>
      </c>
      <c r="AT91" s="87">
        <f t="shared" ca="1" si="369"/>
        <v>0</v>
      </c>
      <c r="AU91" s="87">
        <f t="shared" ca="1" si="369"/>
        <v>0</v>
      </c>
      <c r="AV91" s="87">
        <f t="shared" ca="1" si="369"/>
        <v>0</v>
      </c>
      <c r="AW91" s="87">
        <f t="shared" ca="1" si="369"/>
        <v>0</v>
      </c>
      <c r="AX91" s="87">
        <f t="shared" ca="1" si="18"/>
        <v>0</v>
      </c>
      <c r="AY91" s="87"/>
      <c r="AZ91" s="166">
        <f t="shared" ca="1" si="19"/>
        <v>0</v>
      </c>
      <c r="BA91" s="87">
        <f t="shared" ref="BA91:BI91" si="370">IF(R90&lt;=0,0,IF($C91&lt;=SUM($AZ91:AZ91),0,IF(AO91+$C91-SUM($AZ91:AZ91)&gt;R90+AC91,R90+AC91-AO91,$C91-SUM($AZ91:AZ91))))</f>
        <v>0</v>
      </c>
      <c r="BB91" s="87">
        <f t="shared" si="370"/>
        <v>0</v>
      </c>
      <c r="BC91" s="87">
        <f t="shared" si="370"/>
        <v>0</v>
      </c>
      <c r="BD91" s="87">
        <f t="shared" ca="1" si="370"/>
        <v>0</v>
      </c>
      <c r="BE91" s="87">
        <f t="shared" ca="1" si="370"/>
        <v>0</v>
      </c>
      <c r="BF91" s="87">
        <f t="shared" ca="1" si="370"/>
        <v>0</v>
      </c>
      <c r="BG91" s="87">
        <f t="shared" ca="1" si="370"/>
        <v>0</v>
      </c>
      <c r="BH91" s="87">
        <f t="shared" ca="1" si="370"/>
        <v>0</v>
      </c>
      <c r="BI91" s="87">
        <f t="shared" ca="1" si="370"/>
        <v>0</v>
      </c>
      <c r="BJ91" s="2"/>
    </row>
    <row r="92" spans="1:62" ht="10.5" customHeight="1">
      <c r="A92" s="85" t="str">
        <f t="shared" ca="1" si="10"/>
        <v/>
      </c>
      <c r="B92" s="104" t="e">
        <f t="shared" ca="1" si="11"/>
        <v>#N/A</v>
      </c>
      <c r="C92" s="86" t="str">
        <f t="shared" ca="1" si="12"/>
        <v/>
      </c>
      <c r="D92" s="137"/>
      <c r="E92" s="87">
        <f t="shared" ref="E92:N92" ca="1" si="371">AN92+AZ92</f>
        <v>0</v>
      </c>
      <c r="F92" s="87">
        <f t="shared" si="371"/>
        <v>0</v>
      </c>
      <c r="G92" s="87">
        <f t="shared" si="371"/>
        <v>0</v>
      </c>
      <c r="H92" s="87">
        <f t="shared" si="371"/>
        <v>0</v>
      </c>
      <c r="I92" s="87">
        <f t="shared" ca="1" si="371"/>
        <v>0</v>
      </c>
      <c r="J92" s="87">
        <f t="shared" ca="1" si="371"/>
        <v>0</v>
      </c>
      <c r="K92" s="87">
        <f t="shared" ca="1" si="371"/>
        <v>0</v>
      </c>
      <c r="L92" s="87">
        <f t="shared" ca="1" si="371"/>
        <v>0</v>
      </c>
      <c r="M92" s="87">
        <f t="shared" ca="1" si="371"/>
        <v>0</v>
      </c>
      <c r="N92" s="87">
        <f t="shared" ca="1" si="371"/>
        <v>0</v>
      </c>
      <c r="O92" s="88"/>
      <c r="P92" s="87">
        <f t="shared" ca="1" si="8"/>
        <v>0</v>
      </c>
      <c r="Q92" s="87">
        <f t="shared" ref="Q92:Z92" ca="1" si="372">IF(E$8=0,0,ROUND(Q91-(E92-AB92),2))</f>
        <v>0</v>
      </c>
      <c r="R92" s="87">
        <f t="shared" si="372"/>
        <v>0</v>
      </c>
      <c r="S92" s="87">
        <f t="shared" si="372"/>
        <v>0</v>
      </c>
      <c r="T92" s="87">
        <f t="shared" si="372"/>
        <v>0</v>
      </c>
      <c r="U92" s="87">
        <f t="shared" ca="1" si="372"/>
        <v>0</v>
      </c>
      <c r="V92" s="87">
        <f t="shared" ca="1" si="372"/>
        <v>0</v>
      </c>
      <c r="W92" s="87">
        <f t="shared" ca="1" si="372"/>
        <v>0</v>
      </c>
      <c r="X92" s="87">
        <f t="shared" ca="1" si="372"/>
        <v>0</v>
      </c>
      <c r="Y92" s="87">
        <f t="shared" ca="1" si="372"/>
        <v>0</v>
      </c>
      <c r="Z92" s="87">
        <f t="shared" ca="1" si="372"/>
        <v>0</v>
      </c>
      <c r="AA92" s="95"/>
      <c r="AB92" s="87">
        <f t="shared" ref="AB92:AK92" ca="1" si="373">ROUND(Q91*E$9/12,2)</f>
        <v>0</v>
      </c>
      <c r="AC92" s="87">
        <f t="shared" si="373"/>
        <v>0</v>
      </c>
      <c r="AD92" s="87">
        <f t="shared" si="373"/>
        <v>0</v>
      </c>
      <c r="AE92" s="87">
        <f t="shared" si="373"/>
        <v>0</v>
      </c>
      <c r="AF92" s="87">
        <f t="shared" ca="1" si="373"/>
        <v>0</v>
      </c>
      <c r="AG92" s="87">
        <f t="shared" ca="1" si="373"/>
        <v>0</v>
      </c>
      <c r="AH92" s="87">
        <f t="shared" ca="1" si="373"/>
        <v>0</v>
      </c>
      <c r="AI92" s="87">
        <f t="shared" ca="1" si="373"/>
        <v>0</v>
      </c>
      <c r="AJ92" s="87">
        <f t="shared" ca="1" si="373"/>
        <v>0</v>
      </c>
      <c r="AK92" s="87">
        <f t="shared" ca="1" si="373"/>
        <v>0</v>
      </c>
      <c r="AL92" s="87">
        <f t="shared" ca="1" si="16"/>
        <v>0</v>
      </c>
      <c r="AM92" s="96"/>
      <c r="AN92" s="87">
        <f t="shared" ref="AN92:AW92" ca="1" si="374">IF(Q91&gt;0,IF((Q91+AB92)&lt;E$10,Q91+AB92,E$10),0)</f>
        <v>0</v>
      </c>
      <c r="AO92" s="87">
        <f t="shared" si="374"/>
        <v>0</v>
      </c>
      <c r="AP92" s="87">
        <f t="shared" si="374"/>
        <v>0</v>
      </c>
      <c r="AQ92" s="87">
        <f t="shared" si="374"/>
        <v>0</v>
      </c>
      <c r="AR92" s="87">
        <f t="shared" ca="1" si="374"/>
        <v>0</v>
      </c>
      <c r="AS92" s="87">
        <f t="shared" ca="1" si="374"/>
        <v>0</v>
      </c>
      <c r="AT92" s="87">
        <f t="shared" ca="1" si="374"/>
        <v>0</v>
      </c>
      <c r="AU92" s="87">
        <f t="shared" ca="1" si="374"/>
        <v>0</v>
      </c>
      <c r="AV92" s="87">
        <f t="shared" ca="1" si="374"/>
        <v>0</v>
      </c>
      <c r="AW92" s="87">
        <f t="shared" ca="1" si="374"/>
        <v>0</v>
      </c>
      <c r="AX92" s="87">
        <f t="shared" ca="1" si="18"/>
        <v>0</v>
      </c>
      <c r="AY92" s="87"/>
      <c r="AZ92" s="166">
        <f t="shared" ca="1" si="19"/>
        <v>0</v>
      </c>
      <c r="BA92" s="87">
        <f t="shared" ref="BA92:BI92" si="375">IF(R91&lt;=0,0,IF($C92&lt;=SUM($AZ92:AZ92),0,IF(AO92+$C92-SUM($AZ92:AZ92)&gt;R91+AC92,R91+AC92-AO92,$C92-SUM($AZ92:AZ92))))</f>
        <v>0</v>
      </c>
      <c r="BB92" s="87">
        <f t="shared" si="375"/>
        <v>0</v>
      </c>
      <c r="BC92" s="87">
        <f t="shared" si="375"/>
        <v>0</v>
      </c>
      <c r="BD92" s="87">
        <f t="shared" ca="1" si="375"/>
        <v>0</v>
      </c>
      <c r="BE92" s="87">
        <f t="shared" ca="1" si="375"/>
        <v>0</v>
      </c>
      <c r="BF92" s="87">
        <f t="shared" ca="1" si="375"/>
        <v>0</v>
      </c>
      <c r="BG92" s="87">
        <f t="shared" ca="1" si="375"/>
        <v>0</v>
      </c>
      <c r="BH92" s="87">
        <f t="shared" ca="1" si="375"/>
        <v>0</v>
      </c>
      <c r="BI92" s="87">
        <f t="shared" ca="1" si="375"/>
        <v>0</v>
      </c>
      <c r="BJ92" s="2"/>
    </row>
    <row r="93" spans="1:62" ht="10.5" customHeight="1">
      <c r="A93" s="85" t="str">
        <f t="shared" ca="1" si="10"/>
        <v/>
      </c>
      <c r="B93" s="104" t="e">
        <f t="shared" ca="1" si="11"/>
        <v>#N/A</v>
      </c>
      <c r="C93" s="86" t="str">
        <f t="shared" ca="1" si="12"/>
        <v/>
      </c>
      <c r="D93" s="137"/>
      <c r="E93" s="87">
        <f t="shared" ref="E93:N93" ca="1" si="376">AN93+AZ93</f>
        <v>0</v>
      </c>
      <c r="F93" s="87">
        <f t="shared" si="376"/>
        <v>0</v>
      </c>
      <c r="G93" s="87">
        <f t="shared" si="376"/>
        <v>0</v>
      </c>
      <c r="H93" s="87">
        <f t="shared" si="376"/>
        <v>0</v>
      </c>
      <c r="I93" s="87">
        <f t="shared" ca="1" si="376"/>
        <v>0</v>
      </c>
      <c r="J93" s="87">
        <f t="shared" ca="1" si="376"/>
        <v>0</v>
      </c>
      <c r="K93" s="87">
        <f t="shared" ca="1" si="376"/>
        <v>0</v>
      </c>
      <c r="L93" s="87">
        <f t="shared" ca="1" si="376"/>
        <v>0</v>
      </c>
      <c r="M93" s="87">
        <f t="shared" ca="1" si="376"/>
        <v>0</v>
      </c>
      <c r="N93" s="87">
        <f t="shared" ca="1" si="376"/>
        <v>0</v>
      </c>
      <c r="O93" s="88"/>
      <c r="P93" s="87">
        <f t="shared" ca="1" si="8"/>
        <v>0</v>
      </c>
      <c r="Q93" s="87">
        <f t="shared" ref="Q93:Z93" ca="1" si="377">IF(E$8=0,0,ROUND(Q92-(E93-AB93),2))</f>
        <v>0</v>
      </c>
      <c r="R93" s="87">
        <f t="shared" si="377"/>
        <v>0</v>
      </c>
      <c r="S93" s="87">
        <f t="shared" si="377"/>
        <v>0</v>
      </c>
      <c r="T93" s="87">
        <f t="shared" si="377"/>
        <v>0</v>
      </c>
      <c r="U93" s="87">
        <f t="shared" ca="1" si="377"/>
        <v>0</v>
      </c>
      <c r="V93" s="87">
        <f t="shared" ca="1" si="377"/>
        <v>0</v>
      </c>
      <c r="W93" s="87">
        <f t="shared" ca="1" si="377"/>
        <v>0</v>
      </c>
      <c r="X93" s="87">
        <f t="shared" ca="1" si="377"/>
        <v>0</v>
      </c>
      <c r="Y93" s="87">
        <f t="shared" ca="1" si="377"/>
        <v>0</v>
      </c>
      <c r="Z93" s="87">
        <f t="shared" ca="1" si="377"/>
        <v>0</v>
      </c>
      <c r="AA93" s="95"/>
      <c r="AB93" s="87">
        <f t="shared" ref="AB93:AK93" ca="1" si="378">ROUND(Q92*E$9/12,2)</f>
        <v>0</v>
      </c>
      <c r="AC93" s="87">
        <f t="shared" si="378"/>
        <v>0</v>
      </c>
      <c r="AD93" s="87">
        <f t="shared" si="378"/>
        <v>0</v>
      </c>
      <c r="AE93" s="87">
        <f t="shared" si="378"/>
        <v>0</v>
      </c>
      <c r="AF93" s="87">
        <f t="shared" ca="1" si="378"/>
        <v>0</v>
      </c>
      <c r="AG93" s="87">
        <f t="shared" ca="1" si="378"/>
        <v>0</v>
      </c>
      <c r="AH93" s="87">
        <f t="shared" ca="1" si="378"/>
        <v>0</v>
      </c>
      <c r="AI93" s="87">
        <f t="shared" ca="1" si="378"/>
        <v>0</v>
      </c>
      <c r="AJ93" s="87">
        <f t="shared" ca="1" si="378"/>
        <v>0</v>
      </c>
      <c r="AK93" s="87">
        <f t="shared" ca="1" si="378"/>
        <v>0</v>
      </c>
      <c r="AL93" s="87">
        <f t="shared" ca="1" si="16"/>
        <v>0</v>
      </c>
      <c r="AM93" s="96"/>
      <c r="AN93" s="87">
        <f t="shared" ref="AN93:AW93" ca="1" si="379">IF(Q92&gt;0,IF((Q92+AB93)&lt;E$10,Q92+AB93,E$10),0)</f>
        <v>0</v>
      </c>
      <c r="AO93" s="87">
        <f t="shared" si="379"/>
        <v>0</v>
      </c>
      <c r="AP93" s="87">
        <f t="shared" si="379"/>
        <v>0</v>
      </c>
      <c r="AQ93" s="87">
        <f t="shared" si="379"/>
        <v>0</v>
      </c>
      <c r="AR93" s="87">
        <f t="shared" ca="1" si="379"/>
        <v>0</v>
      </c>
      <c r="AS93" s="87">
        <f t="shared" ca="1" si="379"/>
        <v>0</v>
      </c>
      <c r="AT93" s="87">
        <f t="shared" ca="1" si="379"/>
        <v>0</v>
      </c>
      <c r="AU93" s="87">
        <f t="shared" ca="1" si="379"/>
        <v>0</v>
      </c>
      <c r="AV93" s="87">
        <f t="shared" ca="1" si="379"/>
        <v>0</v>
      </c>
      <c r="AW93" s="87">
        <f t="shared" ca="1" si="379"/>
        <v>0</v>
      </c>
      <c r="AX93" s="87">
        <f t="shared" ca="1" si="18"/>
        <v>0</v>
      </c>
      <c r="AY93" s="87"/>
      <c r="AZ93" s="166">
        <f t="shared" ca="1" si="19"/>
        <v>0</v>
      </c>
      <c r="BA93" s="87">
        <f t="shared" ref="BA93:BI93" si="380">IF(R92&lt;=0,0,IF($C93&lt;=SUM($AZ93:AZ93),0,IF(AO93+$C93-SUM($AZ93:AZ93)&gt;R92+AC93,R92+AC93-AO93,$C93-SUM($AZ93:AZ93))))</f>
        <v>0</v>
      </c>
      <c r="BB93" s="87">
        <f t="shared" si="380"/>
        <v>0</v>
      </c>
      <c r="BC93" s="87">
        <f t="shared" si="380"/>
        <v>0</v>
      </c>
      <c r="BD93" s="87">
        <f t="shared" ca="1" si="380"/>
        <v>0</v>
      </c>
      <c r="BE93" s="87">
        <f t="shared" ca="1" si="380"/>
        <v>0</v>
      </c>
      <c r="BF93" s="87">
        <f t="shared" ca="1" si="380"/>
        <v>0</v>
      </c>
      <c r="BG93" s="87">
        <f t="shared" ca="1" si="380"/>
        <v>0</v>
      </c>
      <c r="BH93" s="87">
        <f t="shared" ca="1" si="380"/>
        <v>0</v>
      </c>
      <c r="BI93" s="87">
        <f t="shared" ca="1" si="380"/>
        <v>0</v>
      </c>
      <c r="BJ93" s="2"/>
    </row>
    <row r="94" spans="1:62" ht="10.5" customHeight="1">
      <c r="A94" s="85" t="str">
        <f t="shared" ca="1" si="10"/>
        <v/>
      </c>
      <c r="B94" s="104" t="e">
        <f t="shared" ca="1" si="11"/>
        <v>#N/A</v>
      </c>
      <c r="C94" s="86" t="str">
        <f t="shared" ca="1" si="12"/>
        <v/>
      </c>
      <c r="D94" s="137"/>
      <c r="E94" s="87">
        <f t="shared" ref="E94:N94" ca="1" si="381">AN94+AZ94</f>
        <v>0</v>
      </c>
      <c r="F94" s="87">
        <f t="shared" si="381"/>
        <v>0</v>
      </c>
      <c r="G94" s="87">
        <f t="shared" si="381"/>
        <v>0</v>
      </c>
      <c r="H94" s="87">
        <f t="shared" si="381"/>
        <v>0</v>
      </c>
      <c r="I94" s="87">
        <f t="shared" ca="1" si="381"/>
        <v>0</v>
      </c>
      <c r="J94" s="87">
        <f t="shared" ca="1" si="381"/>
        <v>0</v>
      </c>
      <c r="K94" s="87">
        <f t="shared" ca="1" si="381"/>
        <v>0</v>
      </c>
      <c r="L94" s="87">
        <f t="shared" ca="1" si="381"/>
        <v>0</v>
      </c>
      <c r="M94" s="87">
        <f t="shared" ca="1" si="381"/>
        <v>0</v>
      </c>
      <c r="N94" s="87">
        <f t="shared" ca="1" si="381"/>
        <v>0</v>
      </c>
      <c r="O94" s="88"/>
      <c r="P94" s="87">
        <f t="shared" ca="1" si="8"/>
        <v>0</v>
      </c>
      <c r="Q94" s="87">
        <f t="shared" ref="Q94:Z94" ca="1" si="382">IF(E$8=0,0,ROUND(Q93-(E94-AB94),2))</f>
        <v>0</v>
      </c>
      <c r="R94" s="87">
        <f t="shared" si="382"/>
        <v>0</v>
      </c>
      <c r="S94" s="87">
        <f t="shared" si="382"/>
        <v>0</v>
      </c>
      <c r="T94" s="87">
        <f t="shared" si="382"/>
        <v>0</v>
      </c>
      <c r="U94" s="87">
        <f t="shared" ca="1" si="382"/>
        <v>0</v>
      </c>
      <c r="V94" s="87">
        <f t="shared" ca="1" si="382"/>
        <v>0</v>
      </c>
      <c r="W94" s="87">
        <f t="shared" ca="1" si="382"/>
        <v>0</v>
      </c>
      <c r="X94" s="87">
        <f t="shared" ca="1" si="382"/>
        <v>0</v>
      </c>
      <c r="Y94" s="87">
        <f t="shared" ca="1" si="382"/>
        <v>0</v>
      </c>
      <c r="Z94" s="87">
        <f t="shared" ca="1" si="382"/>
        <v>0</v>
      </c>
      <c r="AA94" s="95"/>
      <c r="AB94" s="87">
        <f t="shared" ref="AB94:AK94" ca="1" si="383">ROUND(Q93*E$9/12,2)</f>
        <v>0</v>
      </c>
      <c r="AC94" s="87">
        <f t="shared" si="383"/>
        <v>0</v>
      </c>
      <c r="AD94" s="87">
        <f t="shared" si="383"/>
        <v>0</v>
      </c>
      <c r="AE94" s="87">
        <f t="shared" si="383"/>
        <v>0</v>
      </c>
      <c r="AF94" s="87">
        <f t="shared" ca="1" si="383"/>
        <v>0</v>
      </c>
      <c r="AG94" s="87">
        <f t="shared" ca="1" si="383"/>
        <v>0</v>
      </c>
      <c r="AH94" s="87">
        <f t="shared" ca="1" si="383"/>
        <v>0</v>
      </c>
      <c r="AI94" s="87">
        <f t="shared" ca="1" si="383"/>
        <v>0</v>
      </c>
      <c r="AJ94" s="87">
        <f t="shared" ca="1" si="383"/>
        <v>0</v>
      </c>
      <c r="AK94" s="87">
        <f t="shared" ca="1" si="383"/>
        <v>0</v>
      </c>
      <c r="AL94" s="87">
        <f t="shared" ca="1" si="16"/>
        <v>0</v>
      </c>
      <c r="AM94" s="96"/>
      <c r="AN94" s="87">
        <f t="shared" ref="AN94:AW94" ca="1" si="384">IF(Q93&gt;0,IF((Q93+AB94)&lt;E$10,Q93+AB94,E$10),0)</f>
        <v>0</v>
      </c>
      <c r="AO94" s="87">
        <f t="shared" si="384"/>
        <v>0</v>
      </c>
      <c r="AP94" s="87">
        <f t="shared" si="384"/>
        <v>0</v>
      </c>
      <c r="AQ94" s="87">
        <f t="shared" si="384"/>
        <v>0</v>
      </c>
      <c r="AR94" s="87">
        <f t="shared" ca="1" si="384"/>
        <v>0</v>
      </c>
      <c r="AS94" s="87">
        <f t="shared" ca="1" si="384"/>
        <v>0</v>
      </c>
      <c r="AT94" s="87">
        <f t="shared" ca="1" si="384"/>
        <v>0</v>
      </c>
      <c r="AU94" s="87">
        <f t="shared" ca="1" si="384"/>
        <v>0</v>
      </c>
      <c r="AV94" s="87">
        <f t="shared" ca="1" si="384"/>
        <v>0</v>
      </c>
      <c r="AW94" s="87">
        <f t="shared" ca="1" si="384"/>
        <v>0</v>
      </c>
      <c r="AX94" s="87">
        <f t="shared" ca="1" si="18"/>
        <v>0</v>
      </c>
      <c r="AY94" s="87"/>
      <c r="AZ94" s="166">
        <f t="shared" ca="1" si="19"/>
        <v>0</v>
      </c>
      <c r="BA94" s="87">
        <f t="shared" ref="BA94:BI94" si="385">IF(R93&lt;=0,0,IF($C94&lt;=SUM($AZ94:AZ94),0,IF(AO94+$C94-SUM($AZ94:AZ94)&gt;R93+AC94,R93+AC94-AO94,$C94-SUM($AZ94:AZ94))))</f>
        <v>0</v>
      </c>
      <c r="BB94" s="87">
        <f t="shared" si="385"/>
        <v>0</v>
      </c>
      <c r="BC94" s="87">
        <f t="shared" si="385"/>
        <v>0</v>
      </c>
      <c r="BD94" s="87">
        <f t="shared" ca="1" si="385"/>
        <v>0</v>
      </c>
      <c r="BE94" s="87">
        <f t="shared" ca="1" si="385"/>
        <v>0</v>
      </c>
      <c r="BF94" s="87">
        <f t="shared" ca="1" si="385"/>
        <v>0</v>
      </c>
      <c r="BG94" s="87">
        <f t="shared" ca="1" si="385"/>
        <v>0</v>
      </c>
      <c r="BH94" s="87">
        <f t="shared" ca="1" si="385"/>
        <v>0</v>
      </c>
      <c r="BI94" s="87">
        <f t="shared" ca="1" si="385"/>
        <v>0</v>
      </c>
      <c r="BJ94" s="2"/>
    </row>
    <row r="95" spans="1:62" ht="10.5" customHeight="1">
      <c r="A95" s="85" t="str">
        <f t="shared" ca="1" si="10"/>
        <v/>
      </c>
      <c r="B95" s="104" t="e">
        <f t="shared" ca="1" si="11"/>
        <v>#N/A</v>
      </c>
      <c r="C95" s="86" t="str">
        <f t="shared" ca="1" si="12"/>
        <v/>
      </c>
      <c r="D95" s="137"/>
      <c r="E95" s="87">
        <f t="shared" ref="E95:N95" ca="1" si="386">AN95+AZ95</f>
        <v>0</v>
      </c>
      <c r="F95" s="87">
        <f t="shared" si="386"/>
        <v>0</v>
      </c>
      <c r="G95" s="87">
        <f t="shared" si="386"/>
        <v>0</v>
      </c>
      <c r="H95" s="87">
        <f t="shared" si="386"/>
        <v>0</v>
      </c>
      <c r="I95" s="87">
        <f t="shared" ca="1" si="386"/>
        <v>0</v>
      </c>
      <c r="J95" s="87">
        <f t="shared" ca="1" si="386"/>
        <v>0</v>
      </c>
      <c r="K95" s="87">
        <f t="shared" ca="1" si="386"/>
        <v>0</v>
      </c>
      <c r="L95" s="87">
        <f t="shared" ca="1" si="386"/>
        <v>0</v>
      </c>
      <c r="M95" s="87">
        <f t="shared" ca="1" si="386"/>
        <v>0</v>
      </c>
      <c r="N95" s="87">
        <f t="shared" ca="1" si="386"/>
        <v>0</v>
      </c>
      <c r="O95" s="88"/>
      <c r="P95" s="87">
        <f t="shared" ca="1" si="8"/>
        <v>0</v>
      </c>
      <c r="Q95" s="87">
        <f t="shared" ref="Q95:Z95" ca="1" si="387">IF(E$8=0,0,ROUND(Q94-(E95-AB95),2))</f>
        <v>0</v>
      </c>
      <c r="R95" s="87">
        <f t="shared" si="387"/>
        <v>0</v>
      </c>
      <c r="S95" s="87">
        <f t="shared" si="387"/>
        <v>0</v>
      </c>
      <c r="T95" s="87">
        <f t="shared" si="387"/>
        <v>0</v>
      </c>
      <c r="U95" s="87">
        <f t="shared" ca="1" si="387"/>
        <v>0</v>
      </c>
      <c r="V95" s="87">
        <f t="shared" ca="1" si="387"/>
        <v>0</v>
      </c>
      <c r="W95" s="87">
        <f t="shared" ca="1" si="387"/>
        <v>0</v>
      </c>
      <c r="X95" s="87">
        <f t="shared" ca="1" si="387"/>
        <v>0</v>
      </c>
      <c r="Y95" s="87">
        <f t="shared" ca="1" si="387"/>
        <v>0</v>
      </c>
      <c r="Z95" s="87">
        <f t="shared" ca="1" si="387"/>
        <v>0</v>
      </c>
      <c r="AA95" s="95"/>
      <c r="AB95" s="87">
        <f t="shared" ref="AB95:AK95" ca="1" si="388">ROUND(Q94*E$9/12,2)</f>
        <v>0</v>
      </c>
      <c r="AC95" s="87">
        <f t="shared" si="388"/>
        <v>0</v>
      </c>
      <c r="AD95" s="87">
        <f t="shared" si="388"/>
        <v>0</v>
      </c>
      <c r="AE95" s="87">
        <f t="shared" si="388"/>
        <v>0</v>
      </c>
      <c r="AF95" s="87">
        <f t="shared" ca="1" si="388"/>
        <v>0</v>
      </c>
      <c r="AG95" s="87">
        <f t="shared" ca="1" si="388"/>
        <v>0</v>
      </c>
      <c r="AH95" s="87">
        <f t="shared" ca="1" si="388"/>
        <v>0</v>
      </c>
      <c r="AI95" s="87">
        <f t="shared" ca="1" si="388"/>
        <v>0</v>
      </c>
      <c r="AJ95" s="87">
        <f t="shared" ca="1" si="388"/>
        <v>0</v>
      </c>
      <c r="AK95" s="87">
        <f t="shared" ca="1" si="388"/>
        <v>0</v>
      </c>
      <c r="AL95" s="87">
        <f t="shared" ca="1" si="16"/>
        <v>0</v>
      </c>
      <c r="AM95" s="96"/>
      <c r="AN95" s="87">
        <f t="shared" ref="AN95:AW95" ca="1" si="389">IF(Q94&gt;0,IF((Q94+AB95)&lt;E$10,Q94+AB95,E$10),0)</f>
        <v>0</v>
      </c>
      <c r="AO95" s="87">
        <f t="shared" si="389"/>
        <v>0</v>
      </c>
      <c r="AP95" s="87">
        <f t="shared" si="389"/>
        <v>0</v>
      </c>
      <c r="AQ95" s="87">
        <f t="shared" si="389"/>
        <v>0</v>
      </c>
      <c r="AR95" s="87">
        <f t="shared" ca="1" si="389"/>
        <v>0</v>
      </c>
      <c r="AS95" s="87">
        <f t="shared" ca="1" si="389"/>
        <v>0</v>
      </c>
      <c r="AT95" s="87">
        <f t="shared" ca="1" si="389"/>
        <v>0</v>
      </c>
      <c r="AU95" s="87">
        <f t="shared" ca="1" si="389"/>
        <v>0</v>
      </c>
      <c r="AV95" s="87">
        <f t="shared" ca="1" si="389"/>
        <v>0</v>
      </c>
      <c r="AW95" s="87">
        <f t="shared" ca="1" si="389"/>
        <v>0</v>
      </c>
      <c r="AX95" s="87">
        <f t="shared" ca="1" si="18"/>
        <v>0</v>
      </c>
      <c r="AY95" s="87"/>
      <c r="AZ95" s="166">
        <f t="shared" ca="1" si="19"/>
        <v>0</v>
      </c>
      <c r="BA95" s="87">
        <f t="shared" ref="BA95:BI95" si="390">IF(R94&lt;=0,0,IF($C95&lt;=SUM($AZ95:AZ95),0,IF(AO95+$C95-SUM($AZ95:AZ95)&gt;R94+AC95,R94+AC95-AO95,$C95-SUM($AZ95:AZ95))))</f>
        <v>0</v>
      </c>
      <c r="BB95" s="87">
        <f t="shared" si="390"/>
        <v>0</v>
      </c>
      <c r="BC95" s="87">
        <f t="shared" si="390"/>
        <v>0</v>
      </c>
      <c r="BD95" s="87">
        <f t="shared" ca="1" si="390"/>
        <v>0</v>
      </c>
      <c r="BE95" s="87">
        <f t="shared" ca="1" si="390"/>
        <v>0</v>
      </c>
      <c r="BF95" s="87">
        <f t="shared" ca="1" si="390"/>
        <v>0</v>
      </c>
      <c r="BG95" s="87">
        <f t="shared" ca="1" si="390"/>
        <v>0</v>
      </c>
      <c r="BH95" s="87">
        <f t="shared" ca="1" si="390"/>
        <v>0</v>
      </c>
      <c r="BI95" s="87">
        <f t="shared" ca="1" si="390"/>
        <v>0</v>
      </c>
      <c r="BJ95" s="2"/>
    </row>
    <row r="96" spans="1:62" ht="10.5" customHeight="1">
      <c r="A96" s="85" t="str">
        <f t="shared" ca="1" si="10"/>
        <v/>
      </c>
      <c r="B96" s="104" t="e">
        <f t="shared" ca="1" si="11"/>
        <v>#N/A</v>
      </c>
      <c r="C96" s="86" t="str">
        <f t="shared" ca="1" si="12"/>
        <v/>
      </c>
      <c r="D96" s="137"/>
      <c r="E96" s="87">
        <f t="shared" ref="E96:N96" ca="1" si="391">AN96+AZ96</f>
        <v>0</v>
      </c>
      <c r="F96" s="87">
        <f t="shared" si="391"/>
        <v>0</v>
      </c>
      <c r="G96" s="87">
        <f t="shared" si="391"/>
        <v>0</v>
      </c>
      <c r="H96" s="87">
        <f t="shared" si="391"/>
        <v>0</v>
      </c>
      <c r="I96" s="87">
        <f t="shared" ca="1" si="391"/>
        <v>0</v>
      </c>
      <c r="J96" s="87">
        <f t="shared" ca="1" si="391"/>
        <v>0</v>
      </c>
      <c r="K96" s="87">
        <f t="shared" ca="1" si="391"/>
        <v>0</v>
      </c>
      <c r="L96" s="87">
        <f t="shared" ca="1" si="391"/>
        <v>0</v>
      </c>
      <c r="M96" s="87">
        <f t="shared" ca="1" si="391"/>
        <v>0</v>
      </c>
      <c r="N96" s="87">
        <f t="shared" ca="1" si="391"/>
        <v>0</v>
      </c>
      <c r="O96" s="88"/>
      <c r="P96" s="87">
        <f t="shared" ca="1" si="8"/>
        <v>0</v>
      </c>
      <c r="Q96" s="87">
        <f t="shared" ref="Q96:Z96" ca="1" si="392">IF(E$8=0,0,ROUND(Q95-(E96-AB96),2))</f>
        <v>0</v>
      </c>
      <c r="R96" s="87">
        <f t="shared" si="392"/>
        <v>0</v>
      </c>
      <c r="S96" s="87">
        <f t="shared" si="392"/>
        <v>0</v>
      </c>
      <c r="T96" s="87">
        <f t="shared" si="392"/>
        <v>0</v>
      </c>
      <c r="U96" s="87">
        <f t="shared" ca="1" si="392"/>
        <v>0</v>
      </c>
      <c r="V96" s="87">
        <f t="shared" ca="1" si="392"/>
        <v>0</v>
      </c>
      <c r="W96" s="87">
        <f t="shared" ca="1" si="392"/>
        <v>0</v>
      </c>
      <c r="X96" s="87">
        <f t="shared" ca="1" si="392"/>
        <v>0</v>
      </c>
      <c r="Y96" s="87">
        <f t="shared" ca="1" si="392"/>
        <v>0</v>
      </c>
      <c r="Z96" s="87">
        <f t="shared" ca="1" si="392"/>
        <v>0</v>
      </c>
      <c r="AA96" s="95"/>
      <c r="AB96" s="87">
        <f t="shared" ref="AB96:AK96" ca="1" si="393">ROUND(Q95*E$9/12,2)</f>
        <v>0</v>
      </c>
      <c r="AC96" s="87">
        <f t="shared" si="393"/>
        <v>0</v>
      </c>
      <c r="AD96" s="87">
        <f t="shared" si="393"/>
        <v>0</v>
      </c>
      <c r="AE96" s="87">
        <f t="shared" si="393"/>
        <v>0</v>
      </c>
      <c r="AF96" s="87">
        <f t="shared" ca="1" si="393"/>
        <v>0</v>
      </c>
      <c r="AG96" s="87">
        <f t="shared" ca="1" si="393"/>
        <v>0</v>
      </c>
      <c r="AH96" s="87">
        <f t="shared" ca="1" si="393"/>
        <v>0</v>
      </c>
      <c r="AI96" s="87">
        <f t="shared" ca="1" si="393"/>
        <v>0</v>
      </c>
      <c r="AJ96" s="87">
        <f t="shared" ca="1" si="393"/>
        <v>0</v>
      </c>
      <c r="AK96" s="87">
        <f t="shared" ca="1" si="393"/>
        <v>0</v>
      </c>
      <c r="AL96" s="87">
        <f t="shared" ca="1" si="16"/>
        <v>0</v>
      </c>
      <c r="AM96" s="96"/>
      <c r="AN96" s="87">
        <f t="shared" ref="AN96:AW96" ca="1" si="394">IF(Q95&gt;0,IF((Q95+AB96)&lt;E$10,Q95+AB96,E$10),0)</f>
        <v>0</v>
      </c>
      <c r="AO96" s="87">
        <f t="shared" si="394"/>
        <v>0</v>
      </c>
      <c r="AP96" s="87">
        <f t="shared" si="394"/>
        <v>0</v>
      </c>
      <c r="AQ96" s="87">
        <f t="shared" si="394"/>
        <v>0</v>
      </c>
      <c r="AR96" s="87">
        <f t="shared" ca="1" si="394"/>
        <v>0</v>
      </c>
      <c r="AS96" s="87">
        <f t="shared" ca="1" si="394"/>
        <v>0</v>
      </c>
      <c r="AT96" s="87">
        <f t="shared" ca="1" si="394"/>
        <v>0</v>
      </c>
      <c r="AU96" s="87">
        <f t="shared" ca="1" si="394"/>
        <v>0</v>
      </c>
      <c r="AV96" s="87">
        <f t="shared" ca="1" si="394"/>
        <v>0</v>
      </c>
      <c r="AW96" s="87">
        <f t="shared" ca="1" si="394"/>
        <v>0</v>
      </c>
      <c r="AX96" s="87">
        <f t="shared" ca="1" si="18"/>
        <v>0</v>
      </c>
      <c r="AY96" s="87"/>
      <c r="AZ96" s="166">
        <f t="shared" ca="1" si="19"/>
        <v>0</v>
      </c>
      <c r="BA96" s="87">
        <f t="shared" ref="BA96:BI96" si="395">IF(R95&lt;=0,0,IF($C96&lt;=SUM($AZ96:AZ96),0,IF(AO96+$C96-SUM($AZ96:AZ96)&gt;R95+AC96,R95+AC96-AO96,$C96-SUM($AZ96:AZ96))))</f>
        <v>0</v>
      </c>
      <c r="BB96" s="87">
        <f t="shared" si="395"/>
        <v>0</v>
      </c>
      <c r="BC96" s="87">
        <f t="shared" si="395"/>
        <v>0</v>
      </c>
      <c r="BD96" s="87">
        <f t="shared" ca="1" si="395"/>
        <v>0</v>
      </c>
      <c r="BE96" s="87">
        <f t="shared" ca="1" si="395"/>
        <v>0</v>
      </c>
      <c r="BF96" s="87">
        <f t="shared" ca="1" si="395"/>
        <v>0</v>
      </c>
      <c r="BG96" s="87">
        <f t="shared" ca="1" si="395"/>
        <v>0</v>
      </c>
      <c r="BH96" s="87">
        <f t="shared" ca="1" si="395"/>
        <v>0</v>
      </c>
      <c r="BI96" s="87">
        <f t="shared" ca="1" si="395"/>
        <v>0</v>
      </c>
      <c r="BJ96" s="2"/>
    </row>
    <row r="97" spans="1:62" ht="10.5" customHeight="1">
      <c r="A97" s="85" t="str">
        <f t="shared" ca="1" si="10"/>
        <v/>
      </c>
      <c r="B97" s="104" t="e">
        <f t="shared" ca="1" si="11"/>
        <v>#N/A</v>
      </c>
      <c r="C97" s="86" t="str">
        <f t="shared" ca="1" si="12"/>
        <v/>
      </c>
      <c r="D97" s="137"/>
      <c r="E97" s="87">
        <f t="shared" ref="E97:N97" ca="1" si="396">AN97+AZ97</f>
        <v>0</v>
      </c>
      <c r="F97" s="87">
        <f t="shared" si="396"/>
        <v>0</v>
      </c>
      <c r="G97" s="87">
        <f t="shared" si="396"/>
        <v>0</v>
      </c>
      <c r="H97" s="87">
        <f t="shared" si="396"/>
        <v>0</v>
      </c>
      <c r="I97" s="87">
        <f t="shared" ca="1" si="396"/>
        <v>0</v>
      </c>
      <c r="J97" s="87">
        <f t="shared" ca="1" si="396"/>
        <v>0</v>
      </c>
      <c r="K97" s="87">
        <f t="shared" ca="1" si="396"/>
        <v>0</v>
      </c>
      <c r="L97" s="87">
        <f t="shared" ca="1" si="396"/>
        <v>0</v>
      </c>
      <c r="M97" s="87">
        <f t="shared" ca="1" si="396"/>
        <v>0</v>
      </c>
      <c r="N97" s="87">
        <f t="shared" ca="1" si="396"/>
        <v>0</v>
      </c>
      <c r="O97" s="88"/>
      <c r="P97" s="87">
        <f t="shared" ca="1" si="8"/>
        <v>0</v>
      </c>
      <c r="Q97" s="87">
        <f t="shared" ref="Q97:Z97" ca="1" si="397">IF(E$8=0,0,ROUND(Q96-(E97-AB97),2))</f>
        <v>0</v>
      </c>
      <c r="R97" s="87">
        <f t="shared" si="397"/>
        <v>0</v>
      </c>
      <c r="S97" s="87">
        <f t="shared" si="397"/>
        <v>0</v>
      </c>
      <c r="T97" s="87">
        <f t="shared" si="397"/>
        <v>0</v>
      </c>
      <c r="U97" s="87">
        <f t="shared" ca="1" si="397"/>
        <v>0</v>
      </c>
      <c r="V97" s="87">
        <f t="shared" ca="1" si="397"/>
        <v>0</v>
      </c>
      <c r="W97" s="87">
        <f t="shared" ca="1" si="397"/>
        <v>0</v>
      </c>
      <c r="X97" s="87">
        <f t="shared" ca="1" si="397"/>
        <v>0</v>
      </c>
      <c r="Y97" s="87">
        <f t="shared" ca="1" si="397"/>
        <v>0</v>
      </c>
      <c r="Z97" s="87">
        <f t="shared" ca="1" si="397"/>
        <v>0</v>
      </c>
      <c r="AA97" s="95"/>
      <c r="AB97" s="87">
        <f t="shared" ref="AB97:AK97" ca="1" si="398">ROUND(Q96*E$9/12,2)</f>
        <v>0</v>
      </c>
      <c r="AC97" s="87">
        <f t="shared" si="398"/>
        <v>0</v>
      </c>
      <c r="AD97" s="87">
        <f t="shared" si="398"/>
        <v>0</v>
      </c>
      <c r="AE97" s="87">
        <f t="shared" si="398"/>
        <v>0</v>
      </c>
      <c r="AF97" s="87">
        <f t="shared" ca="1" si="398"/>
        <v>0</v>
      </c>
      <c r="AG97" s="87">
        <f t="shared" ca="1" si="398"/>
        <v>0</v>
      </c>
      <c r="AH97" s="87">
        <f t="shared" ca="1" si="398"/>
        <v>0</v>
      </c>
      <c r="AI97" s="87">
        <f t="shared" ca="1" si="398"/>
        <v>0</v>
      </c>
      <c r="AJ97" s="87">
        <f t="shared" ca="1" si="398"/>
        <v>0</v>
      </c>
      <c r="AK97" s="87">
        <f t="shared" ca="1" si="398"/>
        <v>0</v>
      </c>
      <c r="AL97" s="87">
        <f t="shared" ca="1" si="16"/>
        <v>0</v>
      </c>
      <c r="AM97" s="96"/>
      <c r="AN97" s="87">
        <f t="shared" ref="AN97:AW97" ca="1" si="399">IF(Q96&gt;0,IF((Q96+AB97)&lt;E$10,Q96+AB97,E$10),0)</f>
        <v>0</v>
      </c>
      <c r="AO97" s="87">
        <f t="shared" si="399"/>
        <v>0</v>
      </c>
      <c r="AP97" s="87">
        <f t="shared" si="399"/>
        <v>0</v>
      </c>
      <c r="AQ97" s="87">
        <f t="shared" si="399"/>
        <v>0</v>
      </c>
      <c r="AR97" s="87">
        <f t="shared" ca="1" si="399"/>
        <v>0</v>
      </c>
      <c r="AS97" s="87">
        <f t="shared" ca="1" si="399"/>
        <v>0</v>
      </c>
      <c r="AT97" s="87">
        <f t="shared" ca="1" si="399"/>
        <v>0</v>
      </c>
      <c r="AU97" s="87">
        <f t="shared" ca="1" si="399"/>
        <v>0</v>
      </c>
      <c r="AV97" s="87">
        <f t="shared" ca="1" si="399"/>
        <v>0</v>
      </c>
      <c r="AW97" s="87">
        <f t="shared" ca="1" si="399"/>
        <v>0</v>
      </c>
      <c r="AX97" s="87">
        <f t="shared" ca="1" si="18"/>
        <v>0</v>
      </c>
      <c r="AY97" s="87"/>
      <c r="AZ97" s="166">
        <f t="shared" ca="1" si="19"/>
        <v>0</v>
      </c>
      <c r="BA97" s="87">
        <f t="shared" ref="BA97:BI97" si="400">IF(R96&lt;=0,0,IF($C97&lt;=SUM($AZ97:AZ97),0,IF(AO97+$C97-SUM($AZ97:AZ97)&gt;R96+AC97,R96+AC97-AO97,$C97-SUM($AZ97:AZ97))))</f>
        <v>0</v>
      </c>
      <c r="BB97" s="87">
        <f t="shared" si="400"/>
        <v>0</v>
      </c>
      <c r="BC97" s="87">
        <f t="shared" si="400"/>
        <v>0</v>
      </c>
      <c r="BD97" s="87">
        <f t="shared" ca="1" si="400"/>
        <v>0</v>
      </c>
      <c r="BE97" s="87">
        <f t="shared" ca="1" si="400"/>
        <v>0</v>
      </c>
      <c r="BF97" s="87">
        <f t="shared" ca="1" si="400"/>
        <v>0</v>
      </c>
      <c r="BG97" s="87">
        <f t="shared" ca="1" si="400"/>
        <v>0</v>
      </c>
      <c r="BH97" s="87">
        <f t="shared" ca="1" si="400"/>
        <v>0</v>
      </c>
      <c r="BI97" s="87">
        <f t="shared" ca="1" si="400"/>
        <v>0</v>
      </c>
      <c r="BJ97" s="2"/>
    </row>
    <row r="98" spans="1:62" ht="10.5" customHeight="1">
      <c r="A98" s="85" t="str">
        <f t="shared" ca="1" si="10"/>
        <v/>
      </c>
      <c r="B98" s="104" t="e">
        <f t="shared" ca="1" si="11"/>
        <v>#N/A</v>
      </c>
      <c r="C98" s="86" t="str">
        <f t="shared" ca="1" si="12"/>
        <v/>
      </c>
      <c r="D98" s="137"/>
      <c r="E98" s="87">
        <f t="shared" ref="E98:N98" ca="1" si="401">AN98+AZ98</f>
        <v>0</v>
      </c>
      <c r="F98" s="87">
        <f t="shared" si="401"/>
        <v>0</v>
      </c>
      <c r="G98" s="87">
        <f t="shared" si="401"/>
        <v>0</v>
      </c>
      <c r="H98" s="87">
        <f t="shared" si="401"/>
        <v>0</v>
      </c>
      <c r="I98" s="87">
        <f t="shared" ca="1" si="401"/>
        <v>0</v>
      </c>
      <c r="J98" s="87">
        <f t="shared" ca="1" si="401"/>
        <v>0</v>
      </c>
      <c r="K98" s="87">
        <f t="shared" ca="1" si="401"/>
        <v>0</v>
      </c>
      <c r="L98" s="87">
        <f t="shared" ca="1" si="401"/>
        <v>0</v>
      </c>
      <c r="M98" s="87">
        <f t="shared" ca="1" si="401"/>
        <v>0</v>
      </c>
      <c r="N98" s="87">
        <f t="shared" ca="1" si="401"/>
        <v>0</v>
      </c>
      <c r="O98" s="88"/>
      <c r="P98" s="87">
        <f t="shared" ca="1" si="8"/>
        <v>0</v>
      </c>
      <c r="Q98" s="87">
        <f t="shared" ref="Q98:Z98" ca="1" si="402">IF(E$8=0,0,ROUND(Q97-(E98-AB98),2))</f>
        <v>0</v>
      </c>
      <c r="R98" s="87">
        <f t="shared" si="402"/>
        <v>0</v>
      </c>
      <c r="S98" s="87">
        <f t="shared" si="402"/>
        <v>0</v>
      </c>
      <c r="T98" s="87">
        <f t="shared" si="402"/>
        <v>0</v>
      </c>
      <c r="U98" s="87">
        <f t="shared" ca="1" si="402"/>
        <v>0</v>
      </c>
      <c r="V98" s="87">
        <f t="shared" ca="1" si="402"/>
        <v>0</v>
      </c>
      <c r="W98" s="87">
        <f t="shared" ca="1" si="402"/>
        <v>0</v>
      </c>
      <c r="X98" s="87">
        <f t="shared" ca="1" si="402"/>
        <v>0</v>
      </c>
      <c r="Y98" s="87">
        <f t="shared" ca="1" si="402"/>
        <v>0</v>
      </c>
      <c r="Z98" s="87">
        <f t="shared" ca="1" si="402"/>
        <v>0</v>
      </c>
      <c r="AA98" s="95"/>
      <c r="AB98" s="87">
        <f t="shared" ref="AB98:AK98" ca="1" si="403">ROUND(Q97*E$9/12,2)</f>
        <v>0</v>
      </c>
      <c r="AC98" s="87">
        <f t="shared" si="403"/>
        <v>0</v>
      </c>
      <c r="AD98" s="87">
        <f t="shared" si="403"/>
        <v>0</v>
      </c>
      <c r="AE98" s="87">
        <f t="shared" si="403"/>
        <v>0</v>
      </c>
      <c r="AF98" s="87">
        <f t="shared" ca="1" si="403"/>
        <v>0</v>
      </c>
      <c r="AG98" s="87">
        <f t="shared" ca="1" si="403"/>
        <v>0</v>
      </c>
      <c r="AH98" s="87">
        <f t="shared" ca="1" si="403"/>
        <v>0</v>
      </c>
      <c r="AI98" s="87">
        <f t="shared" ca="1" si="403"/>
        <v>0</v>
      </c>
      <c r="AJ98" s="87">
        <f t="shared" ca="1" si="403"/>
        <v>0</v>
      </c>
      <c r="AK98" s="87">
        <f t="shared" ca="1" si="403"/>
        <v>0</v>
      </c>
      <c r="AL98" s="87">
        <f t="shared" ca="1" si="16"/>
        <v>0</v>
      </c>
      <c r="AM98" s="96"/>
      <c r="AN98" s="87">
        <f t="shared" ref="AN98:AW98" ca="1" si="404">IF(Q97&gt;0,IF((Q97+AB98)&lt;E$10,Q97+AB98,E$10),0)</f>
        <v>0</v>
      </c>
      <c r="AO98" s="87">
        <f t="shared" si="404"/>
        <v>0</v>
      </c>
      <c r="AP98" s="87">
        <f t="shared" si="404"/>
        <v>0</v>
      </c>
      <c r="AQ98" s="87">
        <f t="shared" si="404"/>
        <v>0</v>
      </c>
      <c r="AR98" s="87">
        <f t="shared" ca="1" si="404"/>
        <v>0</v>
      </c>
      <c r="AS98" s="87">
        <f t="shared" ca="1" si="404"/>
        <v>0</v>
      </c>
      <c r="AT98" s="87">
        <f t="shared" ca="1" si="404"/>
        <v>0</v>
      </c>
      <c r="AU98" s="87">
        <f t="shared" ca="1" si="404"/>
        <v>0</v>
      </c>
      <c r="AV98" s="87">
        <f t="shared" ca="1" si="404"/>
        <v>0</v>
      </c>
      <c r="AW98" s="87">
        <f t="shared" ca="1" si="404"/>
        <v>0</v>
      </c>
      <c r="AX98" s="87">
        <f t="shared" ca="1" si="18"/>
        <v>0</v>
      </c>
      <c r="AY98" s="87"/>
      <c r="AZ98" s="166">
        <f t="shared" ca="1" si="19"/>
        <v>0</v>
      </c>
      <c r="BA98" s="87">
        <f t="shared" ref="BA98:BI98" si="405">IF(R97&lt;=0,0,IF($C98&lt;=SUM($AZ98:AZ98),0,IF(AO98+$C98-SUM($AZ98:AZ98)&gt;R97+AC98,R97+AC98-AO98,$C98-SUM($AZ98:AZ98))))</f>
        <v>0</v>
      </c>
      <c r="BB98" s="87">
        <f t="shared" si="405"/>
        <v>0</v>
      </c>
      <c r="BC98" s="87">
        <f t="shared" si="405"/>
        <v>0</v>
      </c>
      <c r="BD98" s="87">
        <f t="shared" ca="1" si="405"/>
        <v>0</v>
      </c>
      <c r="BE98" s="87">
        <f t="shared" ca="1" si="405"/>
        <v>0</v>
      </c>
      <c r="BF98" s="87">
        <f t="shared" ca="1" si="405"/>
        <v>0</v>
      </c>
      <c r="BG98" s="87">
        <f t="shared" ca="1" si="405"/>
        <v>0</v>
      </c>
      <c r="BH98" s="87">
        <f t="shared" ca="1" si="405"/>
        <v>0</v>
      </c>
      <c r="BI98" s="87">
        <f t="shared" ca="1" si="405"/>
        <v>0</v>
      </c>
      <c r="BJ98" s="2"/>
    </row>
    <row r="99" spans="1:62" ht="10.5" customHeight="1">
      <c r="A99" s="85" t="str">
        <f t="shared" ca="1" si="10"/>
        <v/>
      </c>
      <c r="B99" s="104" t="e">
        <f t="shared" ca="1" si="11"/>
        <v>#N/A</v>
      </c>
      <c r="C99" s="86" t="str">
        <f t="shared" ca="1" si="12"/>
        <v/>
      </c>
      <c r="D99" s="137"/>
      <c r="E99" s="87">
        <f t="shared" ref="E99:N99" ca="1" si="406">AN99+AZ99</f>
        <v>0</v>
      </c>
      <c r="F99" s="87">
        <f t="shared" si="406"/>
        <v>0</v>
      </c>
      <c r="G99" s="87">
        <f t="shared" si="406"/>
        <v>0</v>
      </c>
      <c r="H99" s="87">
        <f t="shared" si="406"/>
        <v>0</v>
      </c>
      <c r="I99" s="87">
        <f t="shared" ca="1" si="406"/>
        <v>0</v>
      </c>
      <c r="J99" s="87">
        <f t="shared" ca="1" si="406"/>
        <v>0</v>
      </c>
      <c r="K99" s="87">
        <f t="shared" ca="1" si="406"/>
        <v>0</v>
      </c>
      <c r="L99" s="87">
        <f t="shared" ca="1" si="406"/>
        <v>0</v>
      </c>
      <c r="M99" s="87">
        <f t="shared" ca="1" si="406"/>
        <v>0</v>
      </c>
      <c r="N99" s="87">
        <f t="shared" ca="1" si="406"/>
        <v>0</v>
      </c>
      <c r="O99" s="88"/>
      <c r="P99" s="87">
        <f t="shared" ca="1" si="8"/>
        <v>0</v>
      </c>
      <c r="Q99" s="87">
        <f t="shared" ref="Q99:Z99" ca="1" si="407">IF(E$8=0,0,ROUND(Q98-(E99-AB99),2))</f>
        <v>0</v>
      </c>
      <c r="R99" s="87">
        <f t="shared" si="407"/>
        <v>0</v>
      </c>
      <c r="S99" s="87">
        <f t="shared" si="407"/>
        <v>0</v>
      </c>
      <c r="T99" s="87">
        <f t="shared" si="407"/>
        <v>0</v>
      </c>
      <c r="U99" s="87">
        <f t="shared" ca="1" si="407"/>
        <v>0</v>
      </c>
      <c r="V99" s="87">
        <f t="shared" ca="1" si="407"/>
        <v>0</v>
      </c>
      <c r="W99" s="87">
        <f t="shared" ca="1" si="407"/>
        <v>0</v>
      </c>
      <c r="X99" s="87">
        <f t="shared" ca="1" si="407"/>
        <v>0</v>
      </c>
      <c r="Y99" s="87">
        <f t="shared" ca="1" si="407"/>
        <v>0</v>
      </c>
      <c r="Z99" s="87">
        <f t="shared" ca="1" si="407"/>
        <v>0</v>
      </c>
      <c r="AA99" s="95"/>
      <c r="AB99" s="87">
        <f t="shared" ref="AB99:AK99" ca="1" si="408">ROUND(Q98*E$9/12,2)</f>
        <v>0</v>
      </c>
      <c r="AC99" s="87">
        <f t="shared" si="408"/>
        <v>0</v>
      </c>
      <c r="AD99" s="87">
        <f t="shared" si="408"/>
        <v>0</v>
      </c>
      <c r="AE99" s="87">
        <f t="shared" si="408"/>
        <v>0</v>
      </c>
      <c r="AF99" s="87">
        <f t="shared" ca="1" si="408"/>
        <v>0</v>
      </c>
      <c r="AG99" s="87">
        <f t="shared" ca="1" si="408"/>
        <v>0</v>
      </c>
      <c r="AH99" s="87">
        <f t="shared" ca="1" si="408"/>
        <v>0</v>
      </c>
      <c r="AI99" s="87">
        <f t="shared" ca="1" si="408"/>
        <v>0</v>
      </c>
      <c r="AJ99" s="87">
        <f t="shared" ca="1" si="408"/>
        <v>0</v>
      </c>
      <c r="AK99" s="87">
        <f t="shared" ca="1" si="408"/>
        <v>0</v>
      </c>
      <c r="AL99" s="87">
        <f t="shared" ca="1" si="16"/>
        <v>0</v>
      </c>
      <c r="AM99" s="96"/>
      <c r="AN99" s="87">
        <f t="shared" ref="AN99:AW99" ca="1" si="409">IF(Q98&gt;0,IF((Q98+AB99)&lt;E$10,Q98+AB99,E$10),0)</f>
        <v>0</v>
      </c>
      <c r="AO99" s="87">
        <f t="shared" si="409"/>
        <v>0</v>
      </c>
      <c r="AP99" s="87">
        <f t="shared" si="409"/>
        <v>0</v>
      </c>
      <c r="AQ99" s="87">
        <f t="shared" si="409"/>
        <v>0</v>
      </c>
      <c r="AR99" s="87">
        <f t="shared" ca="1" si="409"/>
        <v>0</v>
      </c>
      <c r="AS99" s="87">
        <f t="shared" ca="1" si="409"/>
        <v>0</v>
      </c>
      <c r="AT99" s="87">
        <f t="shared" ca="1" si="409"/>
        <v>0</v>
      </c>
      <c r="AU99" s="87">
        <f t="shared" ca="1" si="409"/>
        <v>0</v>
      </c>
      <c r="AV99" s="87">
        <f t="shared" ca="1" si="409"/>
        <v>0</v>
      </c>
      <c r="AW99" s="87">
        <f t="shared" ca="1" si="409"/>
        <v>0</v>
      </c>
      <c r="AX99" s="87">
        <f t="shared" ca="1" si="18"/>
        <v>0</v>
      </c>
      <c r="AY99" s="87"/>
      <c r="AZ99" s="166">
        <f t="shared" ca="1" si="19"/>
        <v>0</v>
      </c>
      <c r="BA99" s="87">
        <f t="shared" ref="BA99:BI99" si="410">IF(R98&lt;=0,0,IF($C99&lt;=SUM($AZ99:AZ99),0,IF(AO99+$C99-SUM($AZ99:AZ99)&gt;R98+AC99,R98+AC99-AO99,$C99-SUM($AZ99:AZ99))))</f>
        <v>0</v>
      </c>
      <c r="BB99" s="87">
        <f t="shared" si="410"/>
        <v>0</v>
      </c>
      <c r="BC99" s="87">
        <f t="shared" si="410"/>
        <v>0</v>
      </c>
      <c r="BD99" s="87">
        <f t="shared" ca="1" si="410"/>
        <v>0</v>
      </c>
      <c r="BE99" s="87">
        <f t="shared" ca="1" si="410"/>
        <v>0</v>
      </c>
      <c r="BF99" s="87">
        <f t="shared" ca="1" si="410"/>
        <v>0</v>
      </c>
      <c r="BG99" s="87">
        <f t="shared" ca="1" si="410"/>
        <v>0</v>
      </c>
      <c r="BH99" s="87">
        <f t="shared" ca="1" si="410"/>
        <v>0</v>
      </c>
      <c r="BI99" s="87">
        <f t="shared" ca="1" si="410"/>
        <v>0</v>
      </c>
      <c r="BJ99" s="2"/>
    </row>
    <row r="100" spans="1:62" ht="10.5" customHeight="1">
      <c r="A100" s="85" t="str">
        <f t="shared" ca="1" si="10"/>
        <v/>
      </c>
      <c r="B100" s="104" t="e">
        <f t="shared" ca="1" si="11"/>
        <v>#N/A</v>
      </c>
      <c r="C100" s="86" t="str">
        <f t="shared" ca="1" si="12"/>
        <v/>
      </c>
      <c r="D100" s="137"/>
      <c r="E100" s="87">
        <f t="shared" ref="E100:N100" ca="1" si="411">AN100+AZ100</f>
        <v>0</v>
      </c>
      <c r="F100" s="87">
        <f t="shared" si="411"/>
        <v>0</v>
      </c>
      <c r="G100" s="87">
        <f t="shared" si="411"/>
        <v>0</v>
      </c>
      <c r="H100" s="87">
        <f t="shared" si="411"/>
        <v>0</v>
      </c>
      <c r="I100" s="87">
        <f t="shared" ca="1" si="411"/>
        <v>0</v>
      </c>
      <c r="J100" s="87">
        <f t="shared" ca="1" si="411"/>
        <v>0</v>
      </c>
      <c r="K100" s="87">
        <f t="shared" ca="1" si="411"/>
        <v>0</v>
      </c>
      <c r="L100" s="87">
        <f t="shared" ca="1" si="411"/>
        <v>0</v>
      </c>
      <c r="M100" s="87">
        <f t="shared" ca="1" si="411"/>
        <v>0</v>
      </c>
      <c r="N100" s="87">
        <f t="shared" ca="1" si="411"/>
        <v>0</v>
      </c>
      <c r="O100" s="88"/>
      <c r="P100" s="87">
        <f t="shared" ca="1" si="8"/>
        <v>0</v>
      </c>
      <c r="Q100" s="87">
        <f t="shared" ref="Q100:Z100" ca="1" si="412">IF(E$8=0,0,ROUND(Q99-(E100-AB100),2))</f>
        <v>0</v>
      </c>
      <c r="R100" s="87">
        <f t="shared" si="412"/>
        <v>0</v>
      </c>
      <c r="S100" s="87">
        <f t="shared" si="412"/>
        <v>0</v>
      </c>
      <c r="T100" s="87">
        <f t="shared" si="412"/>
        <v>0</v>
      </c>
      <c r="U100" s="87">
        <f t="shared" ca="1" si="412"/>
        <v>0</v>
      </c>
      <c r="V100" s="87">
        <f t="shared" ca="1" si="412"/>
        <v>0</v>
      </c>
      <c r="W100" s="87">
        <f t="shared" ca="1" si="412"/>
        <v>0</v>
      </c>
      <c r="X100" s="87">
        <f t="shared" ca="1" si="412"/>
        <v>0</v>
      </c>
      <c r="Y100" s="87">
        <f t="shared" ca="1" si="412"/>
        <v>0</v>
      </c>
      <c r="Z100" s="87">
        <f t="shared" ca="1" si="412"/>
        <v>0</v>
      </c>
      <c r="AA100" s="95"/>
      <c r="AB100" s="87">
        <f t="shared" ref="AB100:AK100" ca="1" si="413">ROUND(Q99*E$9/12,2)</f>
        <v>0</v>
      </c>
      <c r="AC100" s="87">
        <f t="shared" si="413"/>
        <v>0</v>
      </c>
      <c r="AD100" s="87">
        <f t="shared" si="413"/>
        <v>0</v>
      </c>
      <c r="AE100" s="87">
        <f t="shared" si="413"/>
        <v>0</v>
      </c>
      <c r="AF100" s="87">
        <f t="shared" ca="1" si="413"/>
        <v>0</v>
      </c>
      <c r="AG100" s="87">
        <f t="shared" ca="1" si="413"/>
        <v>0</v>
      </c>
      <c r="AH100" s="87">
        <f t="shared" ca="1" si="413"/>
        <v>0</v>
      </c>
      <c r="AI100" s="87">
        <f t="shared" ca="1" si="413"/>
        <v>0</v>
      </c>
      <c r="AJ100" s="87">
        <f t="shared" ca="1" si="413"/>
        <v>0</v>
      </c>
      <c r="AK100" s="87">
        <f t="shared" ca="1" si="413"/>
        <v>0</v>
      </c>
      <c r="AL100" s="87">
        <f t="shared" ca="1" si="16"/>
        <v>0</v>
      </c>
      <c r="AM100" s="96"/>
      <c r="AN100" s="87">
        <f t="shared" ref="AN100:AW100" ca="1" si="414">IF(Q99&gt;0,IF((Q99+AB100)&lt;E$10,Q99+AB100,E$10),0)</f>
        <v>0</v>
      </c>
      <c r="AO100" s="87">
        <f t="shared" si="414"/>
        <v>0</v>
      </c>
      <c r="AP100" s="87">
        <f t="shared" si="414"/>
        <v>0</v>
      </c>
      <c r="AQ100" s="87">
        <f t="shared" si="414"/>
        <v>0</v>
      </c>
      <c r="AR100" s="87">
        <f t="shared" ca="1" si="414"/>
        <v>0</v>
      </c>
      <c r="AS100" s="87">
        <f t="shared" ca="1" si="414"/>
        <v>0</v>
      </c>
      <c r="AT100" s="87">
        <f t="shared" ca="1" si="414"/>
        <v>0</v>
      </c>
      <c r="AU100" s="87">
        <f t="shared" ca="1" si="414"/>
        <v>0</v>
      </c>
      <c r="AV100" s="87">
        <f t="shared" ca="1" si="414"/>
        <v>0</v>
      </c>
      <c r="AW100" s="87">
        <f t="shared" ca="1" si="414"/>
        <v>0</v>
      </c>
      <c r="AX100" s="87">
        <f t="shared" ca="1" si="18"/>
        <v>0</v>
      </c>
      <c r="AY100" s="87"/>
      <c r="AZ100" s="166">
        <f t="shared" ca="1" si="19"/>
        <v>0</v>
      </c>
      <c r="BA100" s="87">
        <f t="shared" ref="BA100:BI100" si="415">IF(R99&lt;=0,0,IF($C100&lt;=SUM($AZ100:AZ100),0,IF(AO100+$C100-SUM($AZ100:AZ100)&gt;R99+AC100,R99+AC100-AO100,$C100-SUM($AZ100:AZ100))))</f>
        <v>0</v>
      </c>
      <c r="BB100" s="87">
        <f t="shared" si="415"/>
        <v>0</v>
      </c>
      <c r="BC100" s="87">
        <f t="shared" si="415"/>
        <v>0</v>
      </c>
      <c r="BD100" s="87">
        <f t="shared" ca="1" si="415"/>
        <v>0</v>
      </c>
      <c r="BE100" s="87">
        <f t="shared" ca="1" si="415"/>
        <v>0</v>
      </c>
      <c r="BF100" s="87">
        <f t="shared" ca="1" si="415"/>
        <v>0</v>
      </c>
      <c r="BG100" s="87">
        <f t="shared" ca="1" si="415"/>
        <v>0</v>
      </c>
      <c r="BH100" s="87">
        <f t="shared" ca="1" si="415"/>
        <v>0</v>
      </c>
      <c r="BI100" s="87">
        <f t="shared" ca="1" si="415"/>
        <v>0</v>
      </c>
      <c r="BJ100" s="2"/>
    </row>
    <row r="101" spans="1:62" ht="10.5" customHeight="1">
      <c r="A101" s="85" t="str">
        <f t="shared" ca="1" si="10"/>
        <v/>
      </c>
      <c r="B101" s="104" t="e">
        <f t="shared" ca="1" si="11"/>
        <v>#N/A</v>
      </c>
      <c r="C101" s="86" t="str">
        <f t="shared" ca="1" si="12"/>
        <v/>
      </c>
      <c r="D101" s="137"/>
      <c r="E101" s="87">
        <f t="shared" ref="E101:N101" ca="1" si="416">AN101+AZ101</f>
        <v>0</v>
      </c>
      <c r="F101" s="87">
        <f t="shared" si="416"/>
        <v>0</v>
      </c>
      <c r="G101" s="87">
        <f t="shared" si="416"/>
        <v>0</v>
      </c>
      <c r="H101" s="87">
        <f t="shared" si="416"/>
        <v>0</v>
      </c>
      <c r="I101" s="87">
        <f t="shared" ca="1" si="416"/>
        <v>0</v>
      </c>
      <c r="J101" s="87">
        <f t="shared" ca="1" si="416"/>
        <v>0</v>
      </c>
      <c r="K101" s="87">
        <f t="shared" ca="1" si="416"/>
        <v>0</v>
      </c>
      <c r="L101" s="87">
        <f t="shared" ca="1" si="416"/>
        <v>0</v>
      </c>
      <c r="M101" s="87">
        <f t="shared" ca="1" si="416"/>
        <v>0</v>
      </c>
      <c r="N101" s="87">
        <f t="shared" ca="1" si="416"/>
        <v>0</v>
      </c>
      <c r="O101" s="88"/>
      <c r="P101" s="87">
        <f t="shared" ca="1" si="8"/>
        <v>0</v>
      </c>
      <c r="Q101" s="87">
        <f t="shared" ref="Q101:Z101" ca="1" si="417">IF(E$8=0,0,ROUND(Q100-(E101-AB101),2))</f>
        <v>0</v>
      </c>
      <c r="R101" s="87">
        <f t="shared" si="417"/>
        <v>0</v>
      </c>
      <c r="S101" s="87">
        <f t="shared" si="417"/>
        <v>0</v>
      </c>
      <c r="T101" s="87">
        <f t="shared" si="417"/>
        <v>0</v>
      </c>
      <c r="U101" s="87">
        <f t="shared" ca="1" si="417"/>
        <v>0</v>
      </c>
      <c r="V101" s="87">
        <f t="shared" ca="1" si="417"/>
        <v>0</v>
      </c>
      <c r="W101" s="87">
        <f t="shared" ca="1" si="417"/>
        <v>0</v>
      </c>
      <c r="X101" s="87">
        <f t="shared" ca="1" si="417"/>
        <v>0</v>
      </c>
      <c r="Y101" s="87">
        <f t="shared" ca="1" si="417"/>
        <v>0</v>
      </c>
      <c r="Z101" s="87">
        <f t="shared" ca="1" si="417"/>
        <v>0</v>
      </c>
      <c r="AA101" s="95"/>
      <c r="AB101" s="87">
        <f t="shared" ref="AB101:AK101" ca="1" si="418">ROUND(Q100*E$9/12,2)</f>
        <v>0</v>
      </c>
      <c r="AC101" s="87">
        <f t="shared" si="418"/>
        <v>0</v>
      </c>
      <c r="AD101" s="87">
        <f t="shared" si="418"/>
        <v>0</v>
      </c>
      <c r="AE101" s="87">
        <f t="shared" si="418"/>
        <v>0</v>
      </c>
      <c r="AF101" s="87">
        <f t="shared" ca="1" si="418"/>
        <v>0</v>
      </c>
      <c r="AG101" s="87">
        <f t="shared" ca="1" si="418"/>
        <v>0</v>
      </c>
      <c r="AH101" s="87">
        <f t="shared" ca="1" si="418"/>
        <v>0</v>
      </c>
      <c r="AI101" s="87">
        <f t="shared" ca="1" si="418"/>
        <v>0</v>
      </c>
      <c r="AJ101" s="87">
        <f t="shared" ca="1" si="418"/>
        <v>0</v>
      </c>
      <c r="AK101" s="87">
        <f t="shared" ca="1" si="418"/>
        <v>0</v>
      </c>
      <c r="AL101" s="87">
        <f t="shared" ca="1" si="16"/>
        <v>0</v>
      </c>
      <c r="AM101" s="96"/>
      <c r="AN101" s="87">
        <f t="shared" ref="AN101:AW101" ca="1" si="419">IF(Q100&gt;0,IF((Q100+AB101)&lt;E$10,Q100+AB101,E$10),0)</f>
        <v>0</v>
      </c>
      <c r="AO101" s="87">
        <f t="shared" si="419"/>
        <v>0</v>
      </c>
      <c r="AP101" s="87">
        <f t="shared" si="419"/>
        <v>0</v>
      </c>
      <c r="AQ101" s="87">
        <f t="shared" si="419"/>
        <v>0</v>
      </c>
      <c r="AR101" s="87">
        <f t="shared" ca="1" si="419"/>
        <v>0</v>
      </c>
      <c r="AS101" s="87">
        <f t="shared" ca="1" si="419"/>
        <v>0</v>
      </c>
      <c r="AT101" s="87">
        <f t="shared" ca="1" si="419"/>
        <v>0</v>
      </c>
      <c r="AU101" s="87">
        <f t="shared" ca="1" si="419"/>
        <v>0</v>
      </c>
      <c r="AV101" s="87">
        <f t="shared" ca="1" si="419"/>
        <v>0</v>
      </c>
      <c r="AW101" s="87">
        <f t="shared" ca="1" si="419"/>
        <v>0</v>
      </c>
      <c r="AX101" s="87">
        <f t="shared" ca="1" si="18"/>
        <v>0</v>
      </c>
      <c r="AY101" s="87"/>
      <c r="AZ101" s="166">
        <f t="shared" ca="1" si="19"/>
        <v>0</v>
      </c>
      <c r="BA101" s="87">
        <f t="shared" ref="BA101:BI101" si="420">IF(R100&lt;=0,0,IF($C101&lt;=SUM($AZ101:AZ101),0,IF(AO101+$C101-SUM($AZ101:AZ101)&gt;R100+AC101,R100+AC101-AO101,$C101-SUM($AZ101:AZ101))))</f>
        <v>0</v>
      </c>
      <c r="BB101" s="87">
        <f t="shared" si="420"/>
        <v>0</v>
      </c>
      <c r="BC101" s="87">
        <f t="shared" si="420"/>
        <v>0</v>
      </c>
      <c r="BD101" s="87">
        <f t="shared" ca="1" si="420"/>
        <v>0</v>
      </c>
      <c r="BE101" s="87">
        <f t="shared" ca="1" si="420"/>
        <v>0</v>
      </c>
      <c r="BF101" s="87">
        <f t="shared" ca="1" si="420"/>
        <v>0</v>
      </c>
      <c r="BG101" s="87">
        <f t="shared" ca="1" si="420"/>
        <v>0</v>
      </c>
      <c r="BH101" s="87">
        <f t="shared" ca="1" si="420"/>
        <v>0</v>
      </c>
      <c r="BI101" s="87">
        <f t="shared" ca="1" si="420"/>
        <v>0</v>
      </c>
      <c r="BJ101" s="2"/>
    </row>
    <row r="102" spans="1:62" ht="10.5" customHeight="1">
      <c r="A102" s="85" t="str">
        <f t="shared" ca="1" si="10"/>
        <v/>
      </c>
      <c r="B102" s="104" t="e">
        <f t="shared" ca="1" si="11"/>
        <v>#N/A</v>
      </c>
      <c r="C102" s="86" t="str">
        <f t="shared" ca="1" si="12"/>
        <v/>
      </c>
      <c r="D102" s="137"/>
      <c r="E102" s="87">
        <f t="shared" ref="E102:N102" ca="1" si="421">AN102+AZ102</f>
        <v>0</v>
      </c>
      <c r="F102" s="87">
        <f t="shared" si="421"/>
        <v>0</v>
      </c>
      <c r="G102" s="87">
        <f t="shared" si="421"/>
        <v>0</v>
      </c>
      <c r="H102" s="87">
        <f t="shared" si="421"/>
        <v>0</v>
      </c>
      <c r="I102" s="87">
        <f t="shared" ca="1" si="421"/>
        <v>0</v>
      </c>
      <c r="J102" s="87">
        <f t="shared" ca="1" si="421"/>
        <v>0</v>
      </c>
      <c r="K102" s="87">
        <f t="shared" ca="1" si="421"/>
        <v>0</v>
      </c>
      <c r="L102" s="87">
        <f t="shared" ca="1" si="421"/>
        <v>0</v>
      </c>
      <c r="M102" s="87">
        <f t="shared" ca="1" si="421"/>
        <v>0</v>
      </c>
      <c r="N102" s="87">
        <f t="shared" ca="1" si="421"/>
        <v>0</v>
      </c>
      <c r="O102" s="88"/>
      <c r="P102" s="87">
        <f t="shared" ca="1" si="8"/>
        <v>0</v>
      </c>
      <c r="Q102" s="87">
        <f t="shared" ref="Q102:Z102" ca="1" si="422">IF(E$8=0,0,ROUND(Q101-(E102-AB102),2))</f>
        <v>0</v>
      </c>
      <c r="R102" s="87">
        <f t="shared" si="422"/>
        <v>0</v>
      </c>
      <c r="S102" s="87">
        <f t="shared" si="422"/>
        <v>0</v>
      </c>
      <c r="T102" s="87">
        <f t="shared" si="422"/>
        <v>0</v>
      </c>
      <c r="U102" s="87">
        <f t="shared" ca="1" si="422"/>
        <v>0</v>
      </c>
      <c r="V102" s="87">
        <f t="shared" ca="1" si="422"/>
        <v>0</v>
      </c>
      <c r="W102" s="87">
        <f t="shared" ca="1" si="422"/>
        <v>0</v>
      </c>
      <c r="X102" s="87">
        <f t="shared" ca="1" si="422"/>
        <v>0</v>
      </c>
      <c r="Y102" s="87">
        <f t="shared" ca="1" si="422"/>
        <v>0</v>
      </c>
      <c r="Z102" s="87">
        <f t="shared" ca="1" si="422"/>
        <v>0</v>
      </c>
      <c r="AA102" s="95"/>
      <c r="AB102" s="87">
        <f t="shared" ref="AB102:AK102" ca="1" si="423">ROUND(Q101*E$9/12,2)</f>
        <v>0</v>
      </c>
      <c r="AC102" s="87">
        <f t="shared" si="423"/>
        <v>0</v>
      </c>
      <c r="AD102" s="87">
        <f t="shared" si="423"/>
        <v>0</v>
      </c>
      <c r="AE102" s="87">
        <f t="shared" si="423"/>
        <v>0</v>
      </c>
      <c r="AF102" s="87">
        <f t="shared" ca="1" si="423"/>
        <v>0</v>
      </c>
      <c r="AG102" s="87">
        <f t="shared" ca="1" si="423"/>
        <v>0</v>
      </c>
      <c r="AH102" s="87">
        <f t="shared" ca="1" si="423"/>
        <v>0</v>
      </c>
      <c r="AI102" s="87">
        <f t="shared" ca="1" si="423"/>
        <v>0</v>
      </c>
      <c r="AJ102" s="87">
        <f t="shared" ca="1" si="423"/>
        <v>0</v>
      </c>
      <c r="AK102" s="87">
        <f t="shared" ca="1" si="423"/>
        <v>0</v>
      </c>
      <c r="AL102" s="87">
        <f t="shared" ca="1" si="16"/>
        <v>0</v>
      </c>
      <c r="AM102" s="96"/>
      <c r="AN102" s="87">
        <f t="shared" ref="AN102:AW102" ca="1" si="424">IF(Q101&gt;0,IF((Q101+AB102)&lt;E$10,Q101+AB102,E$10),0)</f>
        <v>0</v>
      </c>
      <c r="AO102" s="87">
        <f t="shared" si="424"/>
        <v>0</v>
      </c>
      <c r="AP102" s="87">
        <f t="shared" si="424"/>
        <v>0</v>
      </c>
      <c r="AQ102" s="87">
        <f t="shared" si="424"/>
        <v>0</v>
      </c>
      <c r="AR102" s="87">
        <f t="shared" ca="1" si="424"/>
        <v>0</v>
      </c>
      <c r="AS102" s="87">
        <f t="shared" ca="1" si="424"/>
        <v>0</v>
      </c>
      <c r="AT102" s="87">
        <f t="shared" ca="1" si="424"/>
        <v>0</v>
      </c>
      <c r="AU102" s="87">
        <f t="shared" ca="1" si="424"/>
        <v>0</v>
      </c>
      <c r="AV102" s="87">
        <f t="shared" ca="1" si="424"/>
        <v>0</v>
      </c>
      <c r="AW102" s="87">
        <f t="shared" ca="1" si="424"/>
        <v>0</v>
      </c>
      <c r="AX102" s="87">
        <f t="shared" ca="1" si="18"/>
        <v>0</v>
      </c>
      <c r="AY102" s="87"/>
      <c r="AZ102" s="166">
        <f t="shared" ca="1" si="19"/>
        <v>0</v>
      </c>
      <c r="BA102" s="87">
        <f t="shared" ref="BA102:BI102" si="425">IF(R101&lt;=0,0,IF($C102&lt;=SUM($AZ102:AZ102),0,IF(AO102+$C102-SUM($AZ102:AZ102)&gt;R101+AC102,R101+AC102-AO102,$C102-SUM($AZ102:AZ102))))</f>
        <v>0</v>
      </c>
      <c r="BB102" s="87">
        <f t="shared" si="425"/>
        <v>0</v>
      </c>
      <c r="BC102" s="87">
        <f t="shared" si="425"/>
        <v>0</v>
      </c>
      <c r="BD102" s="87">
        <f t="shared" ca="1" si="425"/>
        <v>0</v>
      </c>
      <c r="BE102" s="87">
        <f t="shared" ca="1" si="425"/>
        <v>0</v>
      </c>
      <c r="BF102" s="87">
        <f t="shared" ca="1" si="425"/>
        <v>0</v>
      </c>
      <c r="BG102" s="87">
        <f t="shared" ca="1" si="425"/>
        <v>0</v>
      </c>
      <c r="BH102" s="87">
        <f t="shared" ca="1" si="425"/>
        <v>0</v>
      </c>
      <c r="BI102" s="87">
        <f t="shared" ca="1" si="425"/>
        <v>0</v>
      </c>
      <c r="BJ102" s="2"/>
    </row>
    <row r="103" spans="1:62" ht="10.5" customHeight="1">
      <c r="A103" s="85" t="str">
        <f t="shared" ca="1" si="10"/>
        <v/>
      </c>
      <c r="B103" s="104" t="e">
        <f t="shared" ca="1" si="11"/>
        <v>#N/A</v>
      </c>
      <c r="C103" s="86" t="str">
        <f t="shared" ca="1" si="12"/>
        <v/>
      </c>
      <c r="D103" s="137"/>
      <c r="E103" s="87">
        <f t="shared" ref="E103:N103" ca="1" si="426">AN103+AZ103</f>
        <v>0</v>
      </c>
      <c r="F103" s="87">
        <f t="shared" si="426"/>
        <v>0</v>
      </c>
      <c r="G103" s="87">
        <f t="shared" si="426"/>
        <v>0</v>
      </c>
      <c r="H103" s="87">
        <f t="shared" si="426"/>
        <v>0</v>
      </c>
      <c r="I103" s="87">
        <f t="shared" ca="1" si="426"/>
        <v>0</v>
      </c>
      <c r="J103" s="87">
        <f t="shared" ca="1" si="426"/>
        <v>0</v>
      </c>
      <c r="K103" s="87">
        <f t="shared" ca="1" si="426"/>
        <v>0</v>
      </c>
      <c r="L103" s="87">
        <f t="shared" ca="1" si="426"/>
        <v>0</v>
      </c>
      <c r="M103" s="87">
        <f t="shared" ca="1" si="426"/>
        <v>0</v>
      </c>
      <c r="N103" s="87">
        <f t="shared" ca="1" si="426"/>
        <v>0</v>
      </c>
      <c r="O103" s="88"/>
      <c r="P103" s="87">
        <f t="shared" ca="1" si="8"/>
        <v>0</v>
      </c>
      <c r="Q103" s="87">
        <f t="shared" ref="Q103:Z103" ca="1" si="427">IF(E$8=0,0,ROUND(Q102-(E103-AB103),2))</f>
        <v>0</v>
      </c>
      <c r="R103" s="87">
        <f t="shared" si="427"/>
        <v>0</v>
      </c>
      <c r="S103" s="87">
        <f t="shared" si="427"/>
        <v>0</v>
      </c>
      <c r="T103" s="87">
        <f t="shared" si="427"/>
        <v>0</v>
      </c>
      <c r="U103" s="87">
        <f t="shared" ca="1" si="427"/>
        <v>0</v>
      </c>
      <c r="V103" s="87">
        <f t="shared" ca="1" si="427"/>
        <v>0</v>
      </c>
      <c r="W103" s="87">
        <f t="shared" ca="1" si="427"/>
        <v>0</v>
      </c>
      <c r="X103" s="87">
        <f t="shared" ca="1" si="427"/>
        <v>0</v>
      </c>
      <c r="Y103" s="87">
        <f t="shared" ca="1" si="427"/>
        <v>0</v>
      </c>
      <c r="Z103" s="87">
        <f t="shared" ca="1" si="427"/>
        <v>0</v>
      </c>
      <c r="AA103" s="95"/>
      <c r="AB103" s="87">
        <f t="shared" ref="AB103:AK103" ca="1" si="428">ROUND(Q102*E$9/12,2)</f>
        <v>0</v>
      </c>
      <c r="AC103" s="87">
        <f t="shared" si="428"/>
        <v>0</v>
      </c>
      <c r="AD103" s="87">
        <f t="shared" si="428"/>
        <v>0</v>
      </c>
      <c r="AE103" s="87">
        <f t="shared" si="428"/>
        <v>0</v>
      </c>
      <c r="AF103" s="87">
        <f t="shared" ca="1" si="428"/>
        <v>0</v>
      </c>
      <c r="AG103" s="87">
        <f t="shared" ca="1" si="428"/>
        <v>0</v>
      </c>
      <c r="AH103" s="87">
        <f t="shared" ca="1" si="428"/>
        <v>0</v>
      </c>
      <c r="AI103" s="87">
        <f t="shared" ca="1" si="428"/>
        <v>0</v>
      </c>
      <c r="AJ103" s="87">
        <f t="shared" ca="1" si="428"/>
        <v>0</v>
      </c>
      <c r="AK103" s="87">
        <f t="shared" ca="1" si="428"/>
        <v>0</v>
      </c>
      <c r="AL103" s="87">
        <f t="shared" ca="1" si="16"/>
        <v>0</v>
      </c>
      <c r="AM103" s="96"/>
      <c r="AN103" s="87">
        <f t="shared" ref="AN103:AW103" ca="1" si="429">IF(Q102&gt;0,IF((Q102+AB103)&lt;E$10,Q102+AB103,E$10),0)</f>
        <v>0</v>
      </c>
      <c r="AO103" s="87">
        <f t="shared" si="429"/>
        <v>0</v>
      </c>
      <c r="AP103" s="87">
        <f t="shared" si="429"/>
        <v>0</v>
      </c>
      <c r="AQ103" s="87">
        <f t="shared" si="429"/>
        <v>0</v>
      </c>
      <c r="AR103" s="87">
        <f t="shared" ca="1" si="429"/>
        <v>0</v>
      </c>
      <c r="AS103" s="87">
        <f t="shared" ca="1" si="429"/>
        <v>0</v>
      </c>
      <c r="AT103" s="87">
        <f t="shared" ca="1" si="429"/>
        <v>0</v>
      </c>
      <c r="AU103" s="87">
        <f t="shared" ca="1" si="429"/>
        <v>0</v>
      </c>
      <c r="AV103" s="87">
        <f t="shared" ca="1" si="429"/>
        <v>0</v>
      </c>
      <c r="AW103" s="87">
        <f t="shared" ca="1" si="429"/>
        <v>0</v>
      </c>
      <c r="AX103" s="87">
        <f t="shared" ca="1" si="18"/>
        <v>0</v>
      </c>
      <c r="AY103" s="87"/>
      <c r="AZ103" s="166">
        <f t="shared" ca="1" si="19"/>
        <v>0</v>
      </c>
      <c r="BA103" s="87">
        <f t="shared" ref="BA103:BI103" si="430">IF(R102&lt;=0,0,IF($C103&lt;=SUM($AZ103:AZ103),0,IF(AO103+$C103-SUM($AZ103:AZ103)&gt;R102+AC103,R102+AC103-AO103,$C103-SUM($AZ103:AZ103))))</f>
        <v>0</v>
      </c>
      <c r="BB103" s="87">
        <f t="shared" si="430"/>
        <v>0</v>
      </c>
      <c r="BC103" s="87">
        <f t="shared" si="430"/>
        <v>0</v>
      </c>
      <c r="BD103" s="87">
        <f t="shared" ca="1" si="430"/>
        <v>0</v>
      </c>
      <c r="BE103" s="87">
        <f t="shared" ca="1" si="430"/>
        <v>0</v>
      </c>
      <c r="BF103" s="87">
        <f t="shared" ca="1" si="430"/>
        <v>0</v>
      </c>
      <c r="BG103" s="87">
        <f t="shared" ca="1" si="430"/>
        <v>0</v>
      </c>
      <c r="BH103" s="87">
        <f t="shared" ca="1" si="430"/>
        <v>0</v>
      </c>
      <c r="BI103" s="87">
        <f t="shared" ca="1" si="430"/>
        <v>0</v>
      </c>
      <c r="BJ103" s="2"/>
    </row>
    <row r="104" spans="1:62" ht="10.5" customHeight="1">
      <c r="A104" s="85" t="str">
        <f t="shared" ca="1" si="10"/>
        <v/>
      </c>
      <c r="B104" s="104" t="e">
        <f t="shared" ca="1" si="11"/>
        <v>#N/A</v>
      </c>
      <c r="C104" s="86" t="str">
        <f t="shared" ca="1" si="12"/>
        <v/>
      </c>
      <c r="D104" s="137"/>
      <c r="E104" s="87">
        <f t="shared" ref="E104:N104" ca="1" si="431">AN104+AZ104</f>
        <v>0</v>
      </c>
      <c r="F104" s="87">
        <f t="shared" si="431"/>
        <v>0</v>
      </c>
      <c r="G104" s="87">
        <f t="shared" si="431"/>
        <v>0</v>
      </c>
      <c r="H104" s="87">
        <f t="shared" si="431"/>
        <v>0</v>
      </c>
      <c r="I104" s="87">
        <f t="shared" ca="1" si="431"/>
        <v>0</v>
      </c>
      <c r="J104" s="87">
        <f t="shared" ca="1" si="431"/>
        <v>0</v>
      </c>
      <c r="K104" s="87">
        <f t="shared" ca="1" si="431"/>
        <v>0</v>
      </c>
      <c r="L104" s="87">
        <f t="shared" ca="1" si="431"/>
        <v>0</v>
      </c>
      <c r="M104" s="87">
        <f t="shared" ca="1" si="431"/>
        <v>0</v>
      </c>
      <c r="N104" s="87">
        <f t="shared" ca="1" si="431"/>
        <v>0</v>
      </c>
      <c r="O104" s="88"/>
      <c r="P104" s="87">
        <f t="shared" ca="1" si="8"/>
        <v>0</v>
      </c>
      <c r="Q104" s="87">
        <f t="shared" ref="Q104:Z104" ca="1" si="432">IF(E$8=0,0,ROUND(Q103-(E104-AB104),2))</f>
        <v>0</v>
      </c>
      <c r="R104" s="87">
        <f t="shared" si="432"/>
        <v>0</v>
      </c>
      <c r="S104" s="87">
        <f t="shared" si="432"/>
        <v>0</v>
      </c>
      <c r="T104" s="87">
        <f t="shared" si="432"/>
        <v>0</v>
      </c>
      <c r="U104" s="87">
        <f t="shared" ca="1" si="432"/>
        <v>0</v>
      </c>
      <c r="V104" s="87">
        <f t="shared" ca="1" si="432"/>
        <v>0</v>
      </c>
      <c r="W104" s="87">
        <f t="shared" ca="1" si="432"/>
        <v>0</v>
      </c>
      <c r="X104" s="87">
        <f t="shared" ca="1" si="432"/>
        <v>0</v>
      </c>
      <c r="Y104" s="87">
        <f t="shared" ca="1" si="432"/>
        <v>0</v>
      </c>
      <c r="Z104" s="87">
        <f t="shared" ca="1" si="432"/>
        <v>0</v>
      </c>
      <c r="AA104" s="95"/>
      <c r="AB104" s="87">
        <f t="shared" ref="AB104:AK104" ca="1" si="433">ROUND(Q103*E$9/12,2)</f>
        <v>0</v>
      </c>
      <c r="AC104" s="87">
        <f t="shared" si="433"/>
        <v>0</v>
      </c>
      <c r="AD104" s="87">
        <f t="shared" si="433"/>
        <v>0</v>
      </c>
      <c r="AE104" s="87">
        <f t="shared" si="433"/>
        <v>0</v>
      </c>
      <c r="AF104" s="87">
        <f t="shared" ca="1" si="433"/>
        <v>0</v>
      </c>
      <c r="AG104" s="87">
        <f t="shared" ca="1" si="433"/>
        <v>0</v>
      </c>
      <c r="AH104" s="87">
        <f t="shared" ca="1" si="433"/>
        <v>0</v>
      </c>
      <c r="AI104" s="87">
        <f t="shared" ca="1" si="433"/>
        <v>0</v>
      </c>
      <c r="AJ104" s="87">
        <f t="shared" ca="1" si="433"/>
        <v>0</v>
      </c>
      <c r="AK104" s="87">
        <f t="shared" ca="1" si="433"/>
        <v>0</v>
      </c>
      <c r="AL104" s="87">
        <f t="shared" ca="1" si="16"/>
        <v>0</v>
      </c>
      <c r="AM104" s="96"/>
      <c r="AN104" s="87">
        <f t="shared" ref="AN104:AW104" ca="1" si="434">IF(Q103&gt;0,IF((Q103+AB104)&lt;E$10,Q103+AB104,E$10),0)</f>
        <v>0</v>
      </c>
      <c r="AO104" s="87">
        <f t="shared" si="434"/>
        <v>0</v>
      </c>
      <c r="AP104" s="87">
        <f t="shared" si="434"/>
        <v>0</v>
      </c>
      <c r="AQ104" s="87">
        <f t="shared" si="434"/>
        <v>0</v>
      </c>
      <c r="AR104" s="87">
        <f t="shared" ca="1" si="434"/>
        <v>0</v>
      </c>
      <c r="AS104" s="87">
        <f t="shared" ca="1" si="434"/>
        <v>0</v>
      </c>
      <c r="AT104" s="87">
        <f t="shared" ca="1" si="434"/>
        <v>0</v>
      </c>
      <c r="AU104" s="87">
        <f t="shared" ca="1" si="434"/>
        <v>0</v>
      </c>
      <c r="AV104" s="87">
        <f t="shared" ca="1" si="434"/>
        <v>0</v>
      </c>
      <c r="AW104" s="87">
        <f t="shared" ca="1" si="434"/>
        <v>0</v>
      </c>
      <c r="AX104" s="87">
        <f t="shared" ca="1" si="18"/>
        <v>0</v>
      </c>
      <c r="AY104" s="87"/>
      <c r="AZ104" s="166">
        <f t="shared" ca="1" si="19"/>
        <v>0</v>
      </c>
      <c r="BA104" s="87">
        <f t="shared" ref="BA104:BI104" si="435">IF(R103&lt;=0,0,IF($C104&lt;=SUM($AZ104:AZ104),0,IF(AO104+$C104-SUM($AZ104:AZ104)&gt;R103+AC104,R103+AC104-AO104,$C104-SUM($AZ104:AZ104))))</f>
        <v>0</v>
      </c>
      <c r="BB104" s="87">
        <f t="shared" si="435"/>
        <v>0</v>
      </c>
      <c r="BC104" s="87">
        <f t="shared" si="435"/>
        <v>0</v>
      </c>
      <c r="BD104" s="87">
        <f t="shared" ca="1" si="435"/>
        <v>0</v>
      </c>
      <c r="BE104" s="87">
        <f t="shared" ca="1" si="435"/>
        <v>0</v>
      </c>
      <c r="BF104" s="87">
        <f t="shared" ca="1" si="435"/>
        <v>0</v>
      </c>
      <c r="BG104" s="87">
        <f t="shared" ca="1" si="435"/>
        <v>0</v>
      </c>
      <c r="BH104" s="87">
        <f t="shared" ca="1" si="435"/>
        <v>0</v>
      </c>
      <c r="BI104" s="87">
        <f t="shared" ca="1" si="435"/>
        <v>0</v>
      </c>
      <c r="BJ104" s="2"/>
    </row>
    <row r="105" spans="1:62" ht="10.5" customHeight="1">
      <c r="A105" s="85" t="str">
        <f t="shared" ca="1" si="10"/>
        <v/>
      </c>
      <c r="B105" s="104" t="e">
        <f t="shared" ca="1" si="11"/>
        <v>#N/A</v>
      </c>
      <c r="C105" s="86" t="str">
        <f t="shared" ca="1" si="12"/>
        <v/>
      </c>
      <c r="D105" s="137"/>
      <c r="E105" s="87">
        <f t="shared" ref="E105:N105" ca="1" si="436">AN105+AZ105</f>
        <v>0</v>
      </c>
      <c r="F105" s="87">
        <f t="shared" si="436"/>
        <v>0</v>
      </c>
      <c r="G105" s="87">
        <f t="shared" si="436"/>
        <v>0</v>
      </c>
      <c r="H105" s="87">
        <f t="shared" si="436"/>
        <v>0</v>
      </c>
      <c r="I105" s="87">
        <f t="shared" ca="1" si="436"/>
        <v>0</v>
      </c>
      <c r="J105" s="87">
        <f t="shared" ca="1" si="436"/>
        <v>0</v>
      </c>
      <c r="K105" s="87">
        <f t="shared" ca="1" si="436"/>
        <v>0</v>
      </c>
      <c r="L105" s="87">
        <f t="shared" ca="1" si="436"/>
        <v>0</v>
      </c>
      <c r="M105" s="87">
        <f t="shared" ca="1" si="436"/>
        <v>0</v>
      </c>
      <c r="N105" s="87">
        <f t="shared" ca="1" si="436"/>
        <v>0</v>
      </c>
      <c r="O105" s="88"/>
      <c r="P105" s="87">
        <f t="shared" ca="1" si="8"/>
        <v>0</v>
      </c>
      <c r="Q105" s="87">
        <f t="shared" ref="Q105:Z105" ca="1" si="437">IF(E$8=0,0,ROUND(Q104-(E105-AB105),2))</f>
        <v>0</v>
      </c>
      <c r="R105" s="87">
        <f t="shared" si="437"/>
        <v>0</v>
      </c>
      <c r="S105" s="87">
        <f t="shared" si="437"/>
        <v>0</v>
      </c>
      <c r="T105" s="87">
        <f t="shared" si="437"/>
        <v>0</v>
      </c>
      <c r="U105" s="87">
        <f t="shared" ca="1" si="437"/>
        <v>0</v>
      </c>
      <c r="V105" s="87">
        <f t="shared" ca="1" si="437"/>
        <v>0</v>
      </c>
      <c r="W105" s="87">
        <f t="shared" ca="1" si="437"/>
        <v>0</v>
      </c>
      <c r="X105" s="87">
        <f t="shared" ca="1" si="437"/>
        <v>0</v>
      </c>
      <c r="Y105" s="87">
        <f t="shared" ca="1" si="437"/>
        <v>0</v>
      </c>
      <c r="Z105" s="87">
        <f t="shared" ca="1" si="437"/>
        <v>0</v>
      </c>
      <c r="AA105" s="95"/>
      <c r="AB105" s="87">
        <f t="shared" ref="AB105:AK105" ca="1" si="438">ROUND(Q104*E$9/12,2)</f>
        <v>0</v>
      </c>
      <c r="AC105" s="87">
        <f t="shared" si="438"/>
        <v>0</v>
      </c>
      <c r="AD105" s="87">
        <f t="shared" si="438"/>
        <v>0</v>
      </c>
      <c r="AE105" s="87">
        <f t="shared" si="438"/>
        <v>0</v>
      </c>
      <c r="AF105" s="87">
        <f t="shared" ca="1" si="438"/>
        <v>0</v>
      </c>
      <c r="AG105" s="87">
        <f t="shared" ca="1" si="438"/>
        <v>0</v>
      </c>
      <c r="AH105" s="87">
        <f t="shared" ca="1" si="438"/>
        <v>0</v>
      </c>
      <c r="AI105" s="87">
        <f t="shared" ca="1" si="438"/>
        <v>0</v>
      </c>
      <c r="AJ105" s="87">
        <f t="shared" ca="1" si="438"/>
        <v>0</v>
      </c>
      <c r="AK105" s="87">
        <f t="shared" ca="1" si="438"/>
        <v>0</v>
      </c>
      <c r="AL105" s="87">
        <f t="shared" ca="1" si="16"/>
        <v>0</v>
      </c>
      <c r="AM105" s="96"/>
      <c r="AN105" s="87">
        <f t="shared" ref="AN105:AW105" ca="1" si="439">IF(Q104&gt;0,IF((Q104+AB105)&lt;E$10,Q104+AB105,E$10),0)</f>
        <v>0</v>
      </c>
      <c r="AO105" s="87">
        <f t="shared" si="439"/>
        <v>0</v>
      </c>
      <c r="AP105" s="87">
        <f t="shared" si="439"/>
        <v>0</v>
      </c>
      <c r="AQ105" s="87">
        <f t="shared" si="439"/>
        <v>0</v>
      </c>
      <c r="AR105" s="87">
        <f t="shared" ca="1" si="439"/>
        <v>0</v>
      </c>
      <c r="AS105" s="87">
        <f t="shared" ca="1" si="439"/>
        <v>0</v>
      </c>
      <c r="AT105" s="87">
        <f t="shared" ca="1" si="439"/>
        <v>0</v>
      </c>
      <c r="AU105" s="87">
        <f t="shared" ca="1" si="439"/>
        <v>0</v>
      </c>
      <c r="AV105" s="87">
        <f t="shared" ca="1" si="439"/>
        <v>0</v>
      </c>
      <c r="AW105" s="87">
        <f t="shared" ca="1" si="439"/>
        <v>0</v>
      </c>
      <c r="AX105" s="87">
        <f t="shared" ca="1" si="18"/>
        <v>0</v>
      </c>
      <c r="AY105" s="87"/>
      <c r="AZ105" s="166">
        <f t="shared" ca="1" si="19"/>
        <v>0</v>
      </c>
      <c r="BA105" s="87">
        <f t="shared" ref="BA105:BI105" si="440">IF(R104&lt;=0,0,IF($C105&lt;=SUM($AZ105:AZ105),0,IF(AO105+$C105-SUM($AZ105:AZ105)&gt;R104+AC105,R104+AC105-AO105,$C105-SUM($AZ105:AZ105))))</f>
        <v>0</v>
      </c>
      <c r="BB105" s="87">
        <f t="shared" si="440"/>
        <v>0</v>
      </c>
      <c r="BC105" s="87">
        <f t="shared" si="440"/>
        <v>0</v>
      </c>
      <c r="BD105" s="87">
        <f t="shared" ca="1" si="440"/>
        <v>0</v>
      </c>
      <c r="BE105" s="87">
        <f t="shared" ca="1" si="440"/>
        <v>0</v>
      </c>
      <c r="BF105" s="87">
        <f t="shared" ca="1" si="440"/>
        <v>0</v>
      </c>
      <c r="BG105" s="87">
        <f t="shared" ca="1" si="440"/>
        <v>0</v>
      </c>
      <c r="BH105" s="87">
        <f t="shared" ca="1" si="440"/>
        <v>0</v>
      </c>
      <c r="BI105" s="87">
        <f t="shared" ca="1" si="440"/>
        <v>0</v>
      </c>
      <c r="BJ105" s="2"/>
    </row>
    <row r="106" spans="1:62" ht="10.5" customHeight="1">
      <c r="A106" s="85" t="str">
        <f t="shared" ca="1" si="10"/>
        <v/>
      </c>
      <c r="B106" s="104" t="e">
        <f t="shared" ca="1" si="11"/>
        <v>#N/A</v>
      </c>
      <c r="C106" s="86" t="str">
        <f t="shared" ca="1" si="12"/>
        <v/>
      </c>
      <c r="D106" s="137"/>
      <c r="E106" s="87">
        <f t="shared" ref="E106:N106" ca="1" si="441">AN106+AZ106</f>
        <v>0</v>
      </c>
      <c r="F106" s="87">
        <f t="shared" si="441"/>
        <v>0</v>
      </c>
      <c r="G106" s="87">
        <f t="shared" si="441"/>
        <v>0</v>
      </c>
      <c r="H106" s="87">
        <f t="shared" si="441"/>
        <v>0</v>
      </c>
      <c r="I106" s="87">
        <f t="shared" ca="1" si="441"/>
        <v>0</v>
      </c>
      <c r="J106" s="87">
        <f t="shared" ca="1" si="441"/>
        <v>0</v>
      </c>
      <c r="K106" s="87">
        <f t="shared" ca="1" si="441"/>
        <v>0</v>
      </c>
      <c r="L106" s="87">
        <f t="shared" ca="1" si="441"/>
        <v>0</v>
      </c>
      <c r="M106" s="87">
        <f t="shared" ca="1" si="441"/>
        <v>0</v>
      </c>
      <c r="N106" s="87">
        <f t="shared" ca="1" si="441"/>
        <v>0</v>
      </c>
      <c r="O106" s="88"/>
      <c r="P106" s="87">
        <f t="shared" ca="1" si="8"/>
        <v>0</v>
      </c>
      <c r="Q106" s="87">
        <f t="shared" ref="Q106:Z106" ca="1" si="442">IF(E$8=0,0,ROUND(Q105-(E106-AB106),2))</f>
        <v>0</v>
      </c>
      <c r="R106" s="87">
        <f t="shared" si="442"/>
        <v>0</v>
      </c>
      <c r="S106" s="87">
        <f t="shared" si="442"/>
        <v>0</v>
      </c>
      <c r="T106" s="87">
        <f t="shared" si="442"/>
        <v>0</v>
      </c>
      <c r="U106" s="87">
        <f t="shared" ca="1" si="442"/>
        <v>0</v>
      </c>
      <c r="V106" s="87">
        <f t="shared" ca="1" si="442"/>
        <v>0</v>
      </c>
      <c r="W106" s="87">
        <f t="shared" ca="1" si="442"/>
        <v>0</v>
      </c>
      <c r="X106" s="87">
        <f t="shared" ca="1" si="442"/>
        <v>0</v>
      </c>
      <c r="Y106" s="87">
        <f t="shared" ca="1" si="442"/>
        <v>0</v>
      </c>
      <c r="Z106" s="87">
        <f t="shared" ca="1" si="442"/>
        <v>0</v>
      </c>
      <c r="AA106" s="95"/>
      <c r="AB106" s="87">
        <f t="shared" ref="AB106:AK106" ca="1" si="443">ROUND(Q105*E$9/12,2)</f>
        <v>0</v>
      </c>
      <c r="AC106" s="87">
        <f t="shared" si="443"/>
        <v>0</v>
      </c>
      <c r="AD106" s="87">
        <f t="shared" si="443"/>
        <v>0</v>
      </c>
      <c r="AE106" s="87">
        <f t="shared" si="443"/>
        <v>0</v>
      </c>
      <c r="AF106" s="87">
        <f t="shared" ca="1" si="443"/>
        <v>0</v>
      </c>
      <c r="AG106" s="87">
        <f t="shared" ca="1" si="443"/>
        <v>0</v>
      </c>
      <c r="AH106" s="87">
        <f t="shared" ca="1" si="443"/>
        <v>0</v>
      </c>
      <c r="AI106" s="87">
        <f t="shared" ca="1" si="443"/>
        <v>0</v>
      </c>
      <c r="AJ106" s="87">
        <f t="shared" ca="1" si="443"/>
        <v>0</v>
      </c>
      <c r="AK106" s="87">
        <f t="shared" ca="1" si="443"/>
        <v>0</v>
      </c>
      <c r="AL106" s="87">
        <f t="shared" ca="1" si="16"/>
        <v>0</v>
      </c>
      <c r="AM106" s="96"/>
      <c r="AN106" s="87">
        <f t="shared" ref="AN106:AW106" ca="1" si="444">IF(Q105&gt;0,IF((Q105+AB106)&lt;E$10,Q105+AB106,E$10),0)</f>
        <v>0</v>
      </c>
      <c r="AO106" s="87">
        <f t="shared" si="444"/>
        <v>0</v>
      </c>
      <c r="AP106" s="87">
        <f t="shared" si="444"/>
        <v>0</v>
      </c>
      <c r="AQ106" s="87">
        <f t="shared" si="444"/>
        <v>0</v>
      </c>
      <c r="AR106" s="87">
        <f t="shared" ca="1" si="444"/>
        <v>0</v>
      </c>
      <c r="AS106" s="87">
        <f t="shared" ca="1" si="444"/>
        <v>0</v>
      </c>
      <c r="AT106" s="87">
        <f t="shared" ca="1" si="444"/>
        <v>0</v>
      </c>
      <c r="AU106" s="87">
        <f t="shared" ca="1" si="444"/>
        <v>0</v>
      </c>
      <c r="AV106" s="87">
        <f t="shared" ca="1" si="444"/>
        <v>0</v>
      </c>
      <c r="AW106" s="87">
        <f t="shared" ca="1" si="444"/>
        <v>0</v>
      </c>
      <c r="AX106" s="87">
        <f t="shared" ca="1" si="18"/>
        <v>0</v>
      </c>
      <c r="AY106" s="87"/>
      <c r="AZ106" s="166">
        <f t="shared" ca="1" si="19"/>
        <v>0</v>
      </c>
      <c r="BA106" s="87">
        <f t="shared" ref="BA106:BI106" si="445">IF(R105&lt;=0,0,IF($C106&lt;=SUM($AZ106:AZ106),0,IF(AO106+$C106-SUM($AZ106:AZ106)&gt;R105+AC106,R105+AC106-AO106,$C106-SUM($AZ106:AZ106))))</f>
        <v>0</v>
      </c>
      <c r="BB106" s="87">
        <f t="shared" si="445"/>
        <v>0</v>
      </c>
      <c r="BC106" s="87">
        <f t="shared" si="445"/>
        <v>0</v>
      </c>
      <c r="BD106" s="87">
        <f t="shared" ca="1" si="445"/>
        <v>0</v>
      </c>
      <c r="BE106" s="87">
        <f t="shared" ca="1" si="445"/>
        <v>0</v>
      </c>
      <c r="BF106" s="87">
        <f t="shared" ca="1" si="445"/>
        <v>0</v>
      </c>
      <c r="BG106" s="87">
        <f t="shared" ca="1" si="445"/>
        <v>0</v>
      </c>
      <c r="BH106" s="87">
        <f t="shared" ca="1" si="445"/>
        <v>0</v>
      </c>
      <c r="BI106" s="87">
        <f t="shared" ca="1" si="445"/>
        <v>0</v>
      </c>
      <c r="BJ106" s="2"/>
    </row>
    <row r="107" spans="1:62" ht="10.5" customHeight="1">
      <c r="A107" s="85" t="str">
        <f t="shared" ca="1" si="10"/>
        <v/>
      </c>
      <c r="B107" s="104" t="e">
        <f t="shared" ca="1" si="11"/>
        <v>#N/A</v>
      </c>
      <c r="C107" s="86" t="str">
        <f t="shared" ca="1" si="12"/>
        <v/>
      </c>
      <c r="D107" s="137"/>
      <c r="E107" s="87">
        <f t="shared" ref="E107:N107" ca="1" si="446">AN107+AZ107</f>
        <v>0</v>
      </c>
      <c r="F107" s="87">
        <f t="shared" si="446"/>
        <v>0</v>
      </c>
      <c r="G107" s="87">
        <f t="shared" si="446"/>
        <v>0</v>
      </c>
      <c r="H107" s="87">
        <f t="shared" si="446"/>
        <v>0</v>
      </c>
      <c r="I107" s="87">
        <f t="shared" ca="1" si="446"/>
        <v>0</v>
      </c>
      <c r="J107" s="87">
        <f t="shared" ca="1" si="446"/>
        <v>0</v>
      </c>
      <c r="K107" s="87">
        <f t="shared" ca="1" si="446"/>
        <v>0</v>
      </c>
      <c r="L107" s="87">
        <f t="shared" ca="1" si="446"/>
        <v>0</v>
      </c>
      <c r="M107" s="87">
        <f t="shared" ca="1" si="446"/>
        <v>0</v>
      </c>
      <c r="N107" s="87">
        <f t="shared" ca="1" si="446"/>
        <v>0</v>
      </c>
      <c r="O107" s="88"/>
      <c r="P107" s="87">
        <f t="shared" ca="1" si="8"/>
        <v>0</v>
      </c>
      <c r="Q107" s="87">
        <f t="shared" ref="Q107:Z107" ca="1" si="447">IF(E$8=0,0,ROUND(Q106-(E107-AB107),2))</f>
        <v>0</v>
      </c>
      <c r="R107" s="87">
        <f t="shared" si="447"/>
        <v>0</v>
      </c>
      <c r="S107" s="87">
        <f t="shared" si="447"/>
        <v>0</v>
      </c>
      <c r="T107" s="87">
        <f t="shared" si="447"/>
        <v>0</v>
      </c>
      <c r="U107" s="87">
        <f t="shared" ca="1" si="447"/>
        <v>0</v>
      </c>
      <c r="V107" s="87">
        <f t="shared" ca="1" si="447"/>
        <v>0</v>
      </c>
      <c r="W107" s="87">
        <f t="shared" ca="1" si="447"/>
        <v>0</v>
      </c>
      <c r="X107" s="87">
        <f t="shared" ca="1" si="447"/>
        <v>0</v>
      </c>
      <c r="Y107" s="87">
        <f t="shared" ca="1" si="447"/>
        <v>0</v>
      </c>
      <c r="Z107" s="87">
        <f t="shared" ca="1" si="447"/>
        <v>0</v>
      </c>
      <c r="AA107" s="95"/>
      <c r="AB107" s="87">
        <f t="shared" ref="AB107:AK107" ca="1" si="448">ROUND(Q106*E$9/12,2)</f>
        <v>0</v>
      </c>
      <c r="AC107" s="87">
        <f t="shared" si="448"/>
        <v>0</v>
      </c>
      <c r="AD107" s="87">
        <f t="shared" si="448"/>
        <v>0</v>
      </c>
      <c r="AE107" s="87">
        <f t="shared" si="448"/>
        <v>0</v>
      </c>
      <c r="AF107" s="87">
        <f t="shared" ca="1" si="448"/>
        <v>0</v>
      </c>
      <c r="AG107" s="87">
        <f t="shared" ca="1" si="448"/>
        <v>0</v>
      </c>
      <c r="AH107" s="87">
        <f t="shared" ca="1" si="448"/>
        <v>0</v>
      </c>
      <c r="AI107" s="87">
        <f t="shared" ca="1" si="448"/>
        <v>0</v>
      </c>
      <c r="AJ107" s="87">
        <f t="shared" ca="1" si="448"/>
        <v>0</v>
      </c>
      <c r="AK107" s="87">
        <f t="shared" ca="1" si="448"/>
        <v>0</v>
      </c>
      <c r="AL107" s="87">
        <f t="shared" ca="1" si="16"/>
        <v>0</v>
      </c>
      <c r="AM107" s="96"/>
      <c r="AN107" s="87">
        <f t="shared" ref="AN107:AW107" ca="1" si="449">IF(Q106&gt;0,IF((Q106+AB107)&lt;E$10,Q106+AB107,E$10),0)</f>
        <v>0</v>
      </c>
      <c r="AO107" s="87">
        <f t="shared" si="449"/>
        <v>0</v>
      </c>
      <c r="AP107" s="87">
        <f t="shared" si="449"/>
        <v>0</v>
      </c>
      <c r="AQ107" s="87">
        <f t="shared" si="449"/>
        <v>0</v>
      </c>
      <c r="AR107" s="87">
        <f t="shared" ca="1" si="449"/>
        <v>0</v>
      </c>
      <c r="AS107" s="87">
        <f t="shared" ca="1" si="449"/>
        <v>0</v>
      </c>
      <c r="AT107" s="87">
        <f t="shared" ca="1" si="449"/>
        <v>0</v>
      </c>
      <c r="AU107" s="87">
        <f t="shared" ca="1" si="449"/>
        <v>0</v>
      </c>
      <c r="AV107" s="87">
        <f t="shared" ca="1" si="449"/>
        <v>0</v>
      </c>
      <c r="AW107" s="87">
        <f t="shared" ca="1" si="449"/>
        <v>0</v>
      </c>
      <c r="AX107" s="87">
        <f t="shared" ca="1" si="18"/>
        <v>0</v>
      </c>
      <c r="AY107" s="87"/>
      <c r="AZ107" s="166">
        <f t="shared" ca="1" si="19"/>
        <v>0</v>
      </c>
      <c r="BA107" s="87">
        <f t="shared" ref="BA107:BI107" si="450">IF(R106&lt;=0,0,IF($C107&lt;=SUM($AZ107:AZ107),0,IF(AO107+$C107-SUM($AZ107:AZ107)&gt;R106+AC107,R106+AC107-AO107,$C107-SUM($AZ107:AZ107))))</f>
        <v>0</v>
      </c>
      <c r="BB107" s="87">
        <f t="shared" si="450"/>
        <v>0</v>
      </c>
      <c r="BC107" s="87">
        <f t="shared" si="450"/>
        <v>0</v>
      </c>
      <c r="BD107" s="87">
        <f t="shared" ca="1" si="450"/>
        <v>0</v>
      </c>
      <c r="BE107" s="87">
        <f t="shared" ca="1" si="450"/>
        <v>0</v>
      </c>
      <c r="BF107" s="87">
        <f t="shared" ca="1" si="450"/>
        <v>0</v>
      </c>
      <c r="BG107" s="87">
        <f t="shared" ca="1" si="450"/>
        <v>0</v>
      </c>
      <c r="BH107" s="87">
        <f t="shared" ca="1" si="450"/>
        <v>0</v>
      </c>
      <c r="BI107" s="87">
        <f t="shared" ca="1" si="450"/>
        <v>0</v>
      </c>
      <c r="BJ107" s="2"/>
    </row>
    <row r="108" spans="1:62" ht="10.5" customHeight="1">
      <c r="A108" s="85" t="str">
        <f t="shared" ca="1" si="10"/>
        <v/>
      </c>
      <c r="B108" s="104" t="e">
        <f t="shared" ca="1" si="11"/>
        <v>#N/A</v>
      </c>
      <c r="C108" s="86" t="str">
        <f t="shared" ca="1" si="12"/>
        <v/>
      </c>
      <c r="D108" s="137"/>
      <c r="E108" s="87">
        <f t="shared" ref="E108:N108" ca="1" si="451">AN108+AZ108</f>
        <v>0</v>
      </c>
      <c r="F108" s="87">
        <f t="shared" si="451"/>
        <v>0</v>
      </c>
      <c r="G108" s="87">
        <f t="shared" si="451"/>
        <v>0</v>
      </c>
      <c r="H108" s="87">
        <f t="shared" si="451"/>
        <v>0</v>
      </c>
      <c r="I108" s="87">
        <f t="shared" ca="1" si="451"/>
        <v>0</v>
      </c>
      <c r="J108" s="87">
        <f t="shared" ca="1" si="451"/>
        <v>0</v>
      </c>
      <c r="K108" s="87">
        <f t="shared" ca="1" si="451"/>
        <v>0</v>
      </c>
      <c r="L108" s="87">
        <f t="shared" ca="1" si="451"/>
        <v>0</v>
      </c>
      <c r="M108" s="87">
        <f t="shared" ca="1" si="451"/>
        <v>0</v>
      </c>
      <c r="N108" s="87">
        <f t="shared" ca="1" si="451"/>
        <v>0</v>
      </c>
      <c r="O108" s="88"/>
      <c r="P108" s="87">
        <f t="shared" ca="1" si="8"/>
        <v>0</v>
      </c>
      <c r="Q108" s="87">
        <f t="shared" ref="Q108:Z108" ca="1" si="452">IF(E$8=0,0,ROUND(Q107-(E108-AB108),2))</f>
        <v>0</v>
      </c>
      <c r="R108" s="87">
        <f t="shared" si="452"/>
        <v>0</v>
      </c>
      <c r="S108" s="87">
        <f t="shared" si="452"/>
        <v>0</v>
      </c>
      <c r="T108" s="87">
        <f t="shared" si="452"/>
        <v>0</v>
      </c>
      <c r="U108" s="87">
        <f t="shared" ca="1" si="452"/>
        <v>0</v>
      </c>
      <c r="V108" s="87">
        <f t="shared" ca="1" si="452"/>
        <v>0</v>
      </c>
      <c r="W108" s="87">
        <f t="shared" ca="1" si="452"/>
        <v>0</v>
      </c>
      <c r="X108" s="87">
        <f t="shared" ca="1" si="452"/>
        <v>0</v>
      </c>
      <c r="Y108" s="87">
        <f t="shared" ca="1" si="452"/>
        <v>0</v>
      </c>
      <c r="Z108" s="87">
        <f t="shared" ca="1" si="452"/>
        <v>0</v>
      </c>
      <c r="AA108" s="95"/>
      <c r="AB108" s="87">
        <f t="shared" ref="AB108:AK108" ca="1" si="453">ROUND(Q107*E$9/12,2)</f>
        <v>0</v>
      </c>
      <c r="AC108" s="87">
        <f t="shared" si="453"/>
        <v>0</v>
      </c>
      <c r="AD108" s="87">
        <f t="shared" si="453"/>
        <v>0</v>
      </c>
      <c r="AE108" s="87">
        <f t="shared" si="453"/>
        <v>0</v>
      </c>
      <c r="AF108" s="87">
        <f t="shared" ca="1" si="453"/>
        <v>0</v>
      </c>
      <c r="AG108" s="87">
        <f t="shared" ca="1" si="453"/>
        <v>0</v>
      </c>
      <c r="AH108" s="87">
        <f t="shared" ca="1" si="453"/>
        <v>0</v>
      </c>
      <c r="AI108" s="87">
        <f t="shared" ca="1" si="453"/>
        <v>0</v>
      </c>
      <c r="AJ108" s="87">
        <f t="shared" ca="1" si="453"/>
        <v>0</v>
      </c>
      <c r="AK108" s="87">
        <f t="shared" ca="1" si="453"/>
        <v>0</v>
      </c>
      <c r="AL108" s="87">
        <f t="shared" ca="1" si="16"/>
        <v>0</v>
      </c>
      <c r="AM108" s="96"/>
      <c r="AN108" s="87">
        <f t="shared" ref="AN108:AW108" ca="1" si="454">IF(Q107&gt;0,IF((Q107+AB108)&lt;E$10,Q107+AB108,E$10),0)</f>
        <v>0</v>
      </c>
      <c r="AO108" s="87">
        <f t="shared" si="454"/>
        <v>0</v>
      </c>
      <c r="AP108" s="87">
        <f t="shared" si="454"/>
        <v>0</v>
      </c>
      <c r="AQ108" s="87">
        <f t="shared" si="454"/>
        <v>0</v>
      </c>
      <c r="AR108" s="87">
        <f t="shared" ca="1" si="454"/>
        <v>0</v>
      </c>
      <c r="AS108" s="87">
        <f t="shared" ca="1" si="454"/>
        <v>0</v>
      </c>
      <c r="AT108" s="87">
        <f t="shared" ca="1" si="454"/>
        <v>0</v>
      </c>
      <c r="AU108" s="87">
        <f t="shared" ca="1" si="454"/>
        <v>0</v>
      </c>
      <c r="AV108" s="87">
        <f t="shared" ca="1" si="454"/>
        <v>0</v>
      </c>
      <c r="AW108" s="87">
        <f t="shared" ca="1" si="454"/>
        <v>0</v>
      </c>
      <c r="AX108" s="87">
        <f t="shared" ca="1" si="18"/>
        <v>0</v>
      </c>
      <c r="AY108" s="87"/>
      <c r="AZ108" s="166">
        <f t="shared" ca="1" si="19"/>
        <v>0</v>
      </c>
      <c r="BA108" s="87">
        <f t="shared" ref="BA108:BI108" si="455">IF(R107&lt;=0,0,IF($C108&lt;=SUM($AZ108:AZ108),0,IF(AO108+$C108-SUM($AZ108:AZ108)&gt;R107+AC108,R107+AC108-AO108,$C108-SUM($AZ108:AZ108))))</f>
        <v>0</v>
      </c>
      <c r="BB108" s="87">
        <f t="shared" si="455"/>
        <v>0</v>
      </c>
      <c r="BC108" s="87">
        <f t="shared" si="455"/>
        <v>0</v>
      </c>
      <c r="BD108" s="87">
        <f t="shared" ca="1" si="455"/>
        <v>0</v>
      </c>
      <c r="BE108" s="87">
        <f t="shared" ca="1" si="455"/>
        <v>0</v>
      </c>
      <c r="BF108" s="87">
        <f t="shared" ca="1" si="455"/>
        <v>0</v>
      </c>
      <c r="BG108" s="87">
        <f t="shared" ca="1" si="455"/>
        <v>0</v>
      </c>
      <c r="BH108" s="87">
        <f t="shared" ca="1" si="455"/>
        <v>0</v>
      </c>
      <c r="BI108" s="87">
        <f t="shared" ca="1" si="455"/>
        <v>0</v>
      </c>
      <c r="BJ108" s="2"/>
    </row>
    <row r="109" spans="1:62" ht="10.5" customHeight="1">
      <c r="A109" s="85" t="str">
        <f t="shared" ca="1" si="10"/>
        <v/>
      </c>
      <c r="B109" s="104" t="e">
        <f t="shared" ca="1" si="11"/>
        <v>#N/A</v>
      </c>
      <c r="C109" s="86" t="str">
        <f t="shared" ca="1" si="12"/>
        <v/>
      </c>
      <c r="D109" s="137"/>
      <c r="E109" s="87">
        <f t="shared" ref="E109:N109" ca="1" si="456">AN109+AZ109</f>
        <v>0</v>
      </c>
      <c r="F109" s="87">
        <f t="shared" si="456"/>
        <v>0</v>
      </c>
      <c r="G109" s="87">
        <f t="shared" si="456"/>
        <v>0</v>
      </c>
      <c r="H109" s="87">
        <f t="shared" si="456"/>
        <v>0</v>
      </c>
      <c r="I109" s="87">
        <f t="shared" ca="1" si="456"/>
        <v>0</v>
      </c>
      <c r="J109" s="87">
        <f t="shared" ca="1" si="456"/>
        <v>0</v>
      </c>
      <c r="K109" s="87">
        <f t="shared" ca="1" si="456"/>
        <v>0</v>
      </c>
      <c r="L109" s="87">
        <f t="shared" ca="1" si="456"/>
        <v>0</v>
      </c>
      <c r="M109" s="87">
        <f t="shared" ca="1" si="456"/>
        <v>0</v>
      </c>
      <c r="N109" s="87">
        <f t="shared" ca="1" si="456"/>
        <v>0</v>
      </c>
      <c r="O109" s="88"/>
      <c r="P109" s="87">
        <f t="shared" ca="1" si="8"/>
        <v>0</v>
      </c>
      <c r="Q109" s="87">
        <f t="shared" ref="Q109:Z109" ca="1" si="457">IF(E$8=0,0,ROUND(Q108-(E109-AB109),2))</f>
        <v>0</v>
      </c>
      <c r="R109" s="87">
        <f t="shared" si="457"/>
        <v>0</v>
      </c>
      <c r="S109" s="87">
        <f t="shared" si="457"/>
        <v>0</v>
      </c>
      <c r="T109" s="87">
        <f t="shared" si="457"/>
        <v>0</v>
      </c>
      <c r="U109" s="87">
        <f t="shared" ca="1" si="457"/>
        <v>0</v>
      </c>
      <c r="V109" s="87">
        <f t="shared" ca="1" si="457"/>
        <v>0</v>
      </c>
      <c r="W109" s="87">
        <f t="shared" ca="1" si="457"/>
        <v>0</v>
      </c>
      <c r="X109" s="87">
        <f t="shared" ca="1" si="457"/>
        <v>0</v>
      </c>
      <c r="Y109" s="87">
        <f t="shared" ca="1" si="457"/>
        <v>0</v>
      </c>
      <c r="Z109" s="87">
        <f t="shared" ca="1" si="457"/>
        <v>0</v>
      </c>
      <c r="AA109" s="95"/>
      <c r="AB109" s="87">
        <f t="shared" ref="AB109:AK109" ca="1" si="458">ROUND(Q108*E$9/12,2)</f>
        <v>0</v>
      </c>
      <c r="AC109" s="87">
        <f t="shared" si="458"/>
        <v>0</v>
      </c>
      <c r="AD109" s="87">
        <f t="shared" si="458"/>
        <v>0</v>
      </c>
      <c r="AE109" s="87">
        <f t="shared" si="458"/>
        <v>0</v>
      </c>
      <c r="AF109" s="87">
        <f t="shared" ca="1" si="458"/>
        <v>0</v>
      </c>
      <c r="AG109" s="87">
        <f t="shared" ca="1" si="458"/>
        <v>0</v>
      </c>
      <c r="AH109" s="87">
        <f t="shared" ca="1" si="458"/>
        <v>0</v>
      </c>
      <c r="AI109" s="87">
        <f t="shared" ca="1" si="458"/>
        <v>0</v>
      </c>
      <c r="AJ109" s="87">
        <f t="shared" ca="1" si="458"/>
        <v>0</v>
      </c>
      <c r="AK109" s="87">
        <f t="shared" ca="1" si="458"/>
        <v>0</v>
      </c>
      <c r="AL109" s="87">
        <f t="shared" ca="1" si="16"/>
        <v>0</v>
      </c>
      <c r="AM109" s="96"/>
      <c r="AN109" s="87">
        <f t="shared" ref="AN109:AW109" ca="1" si="459">IF(Q108&gt;0,IF((Q108+AB109)&lt;E$10,Q108+AB109,E$10),0)</f>
        <v>0</v>
      </c>
      <c r="AO109" s="87">
        <f t="shared" si="459"/>
        <v>0</v>
      </c>
      <c r="AP109" s="87">
        <f t="shared" si="459"/>
        <v>0</v>
      </c>
      <c r="AQ109" s="87">
        <f t="shared" si="459"/>
        <v>0</v>
      </c>
      <c r="AR109" s="87">
        <f t="shared" ca="1" si="459"/>
        <v>0</v>
      </c>
      <c r="AS109" s="87">
        <f t="shared" ca="1" si="459"/>
        <v>0</v>
      </c>
      <c r="AT109" s="87">
        <f t="shared" ca="1" si="459"/>
        <v>0</v>
      </c>
      <c r="AU109" s="87">
        <f t="shared" ca="1" si="459"/>
        <v>0</v>
      </c>
      <c r="AV109" s="87">
        <f t="shared" ca="1" si="459"/>
        <v>0</v>
      </c>
      <c r="AW109" s="87">
        <f t="shared" ca="1" si="459"/>
        <v>0</v>
      </c>
      <c r="AX109" s="87">
        <f t="shared" ca="1" si="18"/>
        <v>0</v>
      </c>
      <c r="AY109" s="87"/>
      <c r="AZ109" s="166">
        <f t="shared" ca="1" si="19"/>
        <v>0</v>
      </c>
      <c r="BA109" s="87">
        <f t="shared" ref="BA109:BI109" si="460">IF(R108&lt;=0,0,IF($C109&lt;=SUM($AZ109:AZ109),0,IF(AO109+$C109-SUM($AZ109:AZ109)&gt;R108+AC109,R108+AC109-AO109,$C109-SUM($AZ109:AZ109))))</f>
        <v>0</v>
      </c>
      <c r="BB109" s="87">
        <f t="shared" si="460"/>
        <v>0</v>
      </c>
      <c r="BC109" s="87">
        <f t="shared" si="460"/>
        <v>0</v>
      </c>
      <c r="BD109" s="87">
        <f t="shared" ca="1" si="460"/>
        <v>0</v>
      </c>
      <c r="BE109" s="87">
        <f t="shared" ca="1" si="460"/>
        <v>0</v>
      </c>
      <c r="BF109" s="87">
        <f t="shared" ca="1" si="460"/>
        <v>0</v>
      </c>
      <c r="BG109" s="87">
        <f t="shared" ca="1" si="460"/>
        <v>0</v>
      </c>
      <c r="BH109" s="87">
        <f t="shared" ca="1" si="460"/>
        <v>0</v>
      </c>
      <c r="BI109" s="87">
        <f t="shared" ca="1" si="460"/>
        <v>0</v>
      </c>
      <c r="BJ109" s="2"/>
    </row>
    <row r="110" spans="1:62" ht="10.5" customHeight="1">
      <c r="A110" s="85" t="str">
        <f t="shared" ca="1" si="10"/>
        <v/>
      </c>
      <c r="B110" s="104" t="e">
        <f t="shared" ca="1" si="11"/>
        <v>#N/A</v>
      </c>
      <c r="C110" s="86" t="str">
        <f t="shared" ca="1" si="12"/>
        <v/>
      </c>
      <c r="D110" s="137"/>
      <c r="E110" s="87">
        <f t="shared" ref="E110:N110" ca="1" si="461">AN110+AZ110</f>
        <v>0</v>
      </c>
      <c r="F110" s="87">
        <f t="shared" si="461"/>
        <v>0</v>
      </c>
      <c r="G110" s="87">
        <f t="shared" si="461"/>
        <v>0</v>
      </c>
      <c r="H110" s="87">
        <f t="shared" si="461"/>
        <v>0</v>
      </c>
      <c r="I110" s="87">
        <f t="shared" ca="1" si="461"/>
        <v>0</v>
      </c>
      <c r="J110" s="87">
        <f t="shared" ca="1" si="461"/>
        <v>0</v>
      </c>
      <c r="K110" s="87">
        <f t="shared" ca="1" si="461"/>
        <v>0</v>
      </c>
      <c r="L110" s="87">
        <f t="shared" ca="1" si="461"/>
        <v>0</v>
      </c>
      <c r="M110" s="87">
        <f t="shared" ca="1" si="461"/>
        <v>0</v>
      </c>
      <c r="N110" s="87">
        <f t="shared" ca="1" si="461"/>
        <v>0</v>
      </c>
      <c r="O110" s="88"/>
      <c r="P110" s="87">
        <f t="shared" ca="1" si="8"/>
        <v>0</v>
      </c>
      <c r="Q110" s="87">
        <f t="shared" ref="Q110:Z110" ca="1" si="462">IF(E$8=0,0,ROUND(Q109-(E110-AB110),2))</f>
        <v>0</v>
      </c>
      <c r="R110" s="87">
        <f t="shared" si="462"/>
        <v>0</v>
      </c>
      <c r="S110" s="87">
        <f t="shared" si="462"/>
        <v>0</v>
      </c>
      <c r="T110" s="87">
        <f t="shared" si="462"/>
        <v>0</v>
      </c>
      <c r="U110" s="87">
        <f t="shared" ca="1" si="462"/>
        <v>0</v>
      </c>
      <c r="V110" s="87">
        <f t="shared" ca="1" si="462"/>
        <v>0</v>
      </c>
      <c r="W110" s="87">
        <f t="shared" ca="1" si="462"/>
        <v>0</v>
      </c>
      <c r="X110" s="87">
        <f t="shared" ca="1" si="462"/>
        <v>0</v>
      </c>
      <c r="Y110" s="87">
        <f t="shared" ca="1" si="462"/>
        <v>0</v>
      </c>
      <c r="Z110" s="87">
        <f t="shared" ca="1" si="462"/>
        <v>0</v>
      </c>
      <c r="AA110" s="95"/>
      <c r="AB110" s="87">
        <f t="shared" ref="AB110:AK110" ca="1" si="463">ROUND(Q109*E$9/12,2)</f>
        <v>0</v>
      </c>
      <c r="AC110" s="87">
        <f t="shared" si="463"/>
        <v>0</v>
      </c>
      <c r="AD110" s="87">
        <f t="shared" si="463"/>
        <v>0</v>
      </c>
      <c r="AE110" s="87">
        <f t="shared" si="463"/>
        <v>0</v>
      </c>
      <c r="AF110" s="87">
        <f t="shared" ca="1" si="463"/>
        <v>0</v>
      </c>
      <c r="AG110" s="87">
        <f t="shared" ca="1" si="463"/>
        <v>0</v>
      </c>
      <c r="AH110" s="87">
        <f t="shared" ca="1" si="463"/>
        <v>0</v>
      </c>
      <c r="AI110" s="87">
        <f t="shared" ca="1" si="463"/>
        <v>0</v>
      </c>
      <c r="AJ110" s="87">
        <f t="shared" ca="1" si="463"/>
        <v>0</v>
      </c>
      <c r="AK110" s="87">
        <f t="shared" ca="1" si="463"/>
        <v>0</v>
      </c>
      <c r="AL110" s="87">
        <f t="shared" ca="1" si="16"/>
        <v>0</v>
      </c>
      <c r="AM110" s="96"/>
      <c r="AN110" s="87">
        <f t="shared" ref="AN110:AW110" ca="1" si="464">IF(Q109&gt;0,IF((Q109+AB110)&lt;E$10,Q109+AB110,E$10),0)</f>
        <v>0</v>
      </c>
      <c r="AO110" s="87">
        <f t="shared" si="464"/>
        <v>0</v>
      </c>
      <c r="AP110" s="87">
        <f t="shared" si="464"/>
        <v>0</v>
      </c>
      <c r="AQ110" s="87">
        <f t="shared" si="464"/>
        <v>0</v>
      </c>
      <c r="AR110" s="87">
        <f t="shared" ca="1" si="464"/>
        <v>0</v>
      </c>
      <c r="AS110" s="87">
        <f t="shared" ca="1" si="464"/>
        <v>0</v>
      </c>
      <c r="AT110" s="87">
        <f t="shared" ca="1" si="464"/>
        <v>0</v>
      </c>
      <c r="AU110" s="87">
        <f t="shared" ca="1" si="464"/>
        <v>0</v>
      </c>
      <c r="AV110" s="87">
        <f t="shared" ca="1" si="464"/>
        <v>0</v>
      </c>
      <c r="AW110" s="87">
        <f t="shared" ca="1" si="464"/>
        <v>0</v>
      </c>
      <c r="AX110" s="87">
        <f t="shared" ca="1" si="18"/>
        <v>0</v>
      </c>
      <c r="AY110" s="87"/>
      <c r="AZ110" s="166">
        <f t="shared" ca="1" si="19"/>
        <v>0</v>
      </c>
      <c r="BA110" s="87">
        <f t="shared" ref="BA110:BI110" si="465">IF(R109&lt;=0,0,IF($C110&lt;=SUM($AZ110:AZ110),0,IF(AO110+$C110-SUM($AZ110:AZ110)&gt;R109+AC110,R109+AC110-AO110,$C110-SUM($AZ110:AZ110))))</f>
        <v>0</v>
      </c>
      <c r="BB110" s="87">
        <f t="shared" si="465"/>
        <v>0</v>
      </c>
      <c r="BC110" s="87">
        <f t="shared" si="465"/>
        <v>0</v>
      </c>
      <c r="BD110" s="87">
        <f t="shared" ca="1" si="465"/>
        <v>0</v>
      </c>
      <c r="BE110" s="87">
        <f t="shared" ca="1" si="465"/>
        <v>0</v>
      </c>
      <c r="BF110" s="87">
        <f t="shared" ca="1" si="465"/>
        <v>0</v>
      </c>
      <c r="BG110" s="87">
        <f t="shared" ca="1" si="465"/>
        <v>0</v>
      </c>
      <c r="BH110" s="87">
        <f t="shared" ca="1" si="465"/>
        <v>0</v>
      </c>
      <c r="BI110" s="87">
        <f t="shared" ca="1" si="465"/>
        <v>0</v>
      </c>
      <c r="BJ110" s="2"/>
    </row>
    <row r="111" spans="1:62" ht="10.5" customHeight="1">
      <c r="A111" s="85" t="str">
        <f t="shared" ca="1" si="10"/>
        <v/>
      </c>
      <c r="B111" s="104" t="e">
        <f t="shared" ca="1" si="11"/>
        <v>#N/A</v>
      </c>
      <c r="C111" s="86" t="str">
        <f t="shared" ca="1" si="12"/>
        <v/>
      </c>
      <c r="D111" s="137"/>
      <c r="E111" s="87">
        <f t="shared" ref="E111:N111" ca="1" si="466">AN111+AZ111</f>
        <v>0</v>
      </c>
      <c r="F111" s="87">
        <f t="shared" si="466"/>
        <v>0</v>
      </c>
      <c r="G111" s="87">
        <f t="shared" si="466"/>
        <v>0</v>
      </c>
      <c r="H111" s="87">
        <f t="shared" si="466"/>
        <v>0</v>
      </c>
      <c r="I111" s="87">
        <f t="shared" ca="1" si="466"/>
        <v>0</v>
      </c>
      <c r="J111" s="87">
        <f t="shared" ca="1" si="466"/>
        <v>0</v>
      </c>
      <c r="K111" s="87">
        <f t="shared" ca="1" si="466"/>
        <v>0</v>
      </c>
      <c r="L111" s="87">
        <f t="shared" ca="1" si="466"/>
        <v>0</v>
      </c>
      <c r="M111" s="87">
        <f t="shared" ca="1" si="466"/>
        <v>0</v>
      </c>
      <c r="N111" s="87">
        <f t="shared" ca="1" si="466"/>
        <v>0</v>
      </c>
      <c r="O111" s="88"/>
      <c r="P111" s="87">
        <f t="shared" ca="1" si="8"/>
        <v>0</v>
      </c>
      <c r="Q111" s="87">
        <f t="shared" ref="Q111:Z111" ca="1" si="467">IF(E$8=0,0,ROUND(Q110-(E111-AB111),2))</f>
        <v>0</v>
      </c>
      <c r="R111" s="87">
        <f t="shared" si="467"/>
        <v>0</v>
      </c>
      <c r="S111" s="87">
        <f t="shared" si="467"/>
        <v>0</v>
      </c>
      <c r="T111" s="87">
        <f t="shared" si="467"/>
        <v>0</v>
      </c>
      <c r="U111" s="87">
        <f t="shared" ca="1" si="467"/>
        <v>0</v>
      </c>
      <c r="V111" s="87">
        <f t="shared" ca="1" si="467"/>
        <v>0</v>
      </c>
      <c r="W111" s="87">
        <f t="shared" ca="1" si="467"/>
        <v>0</v>
      </c>
      <c r="X111" s="87">
        <f t="shared" ca="1" si="467"/>
        <v>0</v>
      </c>
      <c r="Y111" s="87">
        <f t="shared" ca="1" si="467"/>
        <v>0</v>
      </c>
      <c r="Z111" s="87">
        <f t="shared" ca="1" si="467"/>
        <v>0</v>
      </c>
      <c r="AA111" s="95"/>
      <c r="AB111" s="87">
        <f t="shared" ref="AB111:AK111" ca="1" si="468">ROUND(Q110*E$9/12,2)</f>
        <v>0</v>
      </c>
      <c r="AC111" s="87">
        <f t="shared" si="468"/>
        <v>0</v>
      </c>
      <c r="AD111" s="87">
        <f t="shared" si="468"/>
        <v>0</v>
      </c>
      <c r="AE111" s="87">
        <f t="shared" si="468"/>
        <v>0</v>
      </c>
      <c r="AF111" s="87">
        <f t="shared" ca="1" si="468"/>
        <v>0</v>
      </c>
      <c r="AG111" s="87">
        <f t="shared" ca="1" si="468"/>
        <v>0</v>
      </c>
      <c r="AH111" s="87">
        <f t="shared" ca="1" si="468"/>
        <v>0</v>
      </c>
      <c r="AI111" s="87">
        <f t="shared" ca="1" si="468"/>
        <v>0</v>
      </c>
      <c r="AJ111" s="87">
        <f t="shared" ca="1" si="468"/>
        <v>0</v>
      </c>
      <c r="AK111" s="87">
        <f t="shared" ca="1" si="468"/>
        <v>0</v>
      </c>
      <c r="AL111" s="87">
        <f t="shared" ca="1" si="16"/>
        <v>0</v>
      </c>
      <c r="AM111" s="96"/>
      <c r="AN111" s="87">
        <f t="shared" ref="AN111:AW111" ca="1" si="469">IF(Q110&gt;0,IF((Q110+AB111)&lt;E$10,Q110+AB111,E$10),0)</f>
        <v>0</v>
      </c>
      <c r="AO111" s="87">
        <f t="shared" si="469"/>
        <v>0</v>
      </c>
      <c r="AP111" s="87">
        <f t="shared" si="469"/>
        <v>0</v>
      </c>
      <c r="AQ111" s="87">
        <f t="shared" si="469"/>
        <v>0</v>
      </c>
      <c r="AR111" s="87">
        <f t="shared" ca="1" si="469"/>
        <v>0</v>
      </c>
      <c r="AS111" s="87">
        <f t="shared" ca="1" si="469"/>
        <v>0</v>
      </c>
      <c r="AT111" s="87">
        <f t="shared" ca="1" si="469"/>
        <v>0</v>
      </c>
      <c r="AU111" s="87">
        <f t="shared" ca="1" si="469"/>
        <v>0</v>
      </c>
      <c r="AV111" s="87">
        <f t="shared" ca="1" si="469"/>
        <v>0</v>
      </c>
      <c r="AW111" s="87">
        <f t="shared" ca="1" si="469"/>
        <v>0</v>
      </c>
      <c r="AX111" s="87">
        <f t="shared" ca="1" si="18"/>
        <v>0</v>
      </c>
      <c r="AY111" s="87"/>
      <c r="AZ111" s="166">
        <f t="shared" ca="1" si="19"/>
        <v>0</v>
      </c>
      <c r="BA111" s="87">
        <f t="shared" ref="BA111:BI111" si="470">IF(R110&lt;=0,0,IF($C111&lt;=SUM($AZ111:AZ111),0,IF(AO111+$C111-SUM($AZ111:AZ111)&gt;R110+AC111,R110+AC111-AO111,$C111-SUM($AZ111:AZ111))))</f>
        <v>0</v>
      </c>
      <c r="BB111" s="87">
        <f t="shared" si="470"/>
        <v>0</v>
      </c>
      <c r="BC111" s="87">
        <f t="shared" si="470"/>
        <v>0</v>
      </c>
      <c r="BD111" s="87">
        <f t="shared" ca="1" si="470"/>
        <v>0</v>
      </c>
      <c r="BE111" s="87">
        <f t="shared" ca="1" si="470"/>
        <v>0</v>
      </c>
      <c r="BF111" s="87">
        <f t="shared" ca="1" si="470"/>
        <v>0</v>
      </c>
      <c r="BG111" s="87">
        <f t="shared" ca="1" si="470"/>
        <v>0</v>
      </c>
      <c r="BH111" s="87">
        <f t="shared" ca="1" si="470"/>
        <v>0</v>
      </c>
      <c r="BI111" s="87">
        <f t="shared" ca="1" si="470"/>
        <v>0</v>
      </c>
      <c r="BJ111" s="2"/>
    </row>
    <row r="112" spans="1:62" ht="10.5" customHeight="1">
      <c r="A112" s="85" t="str">
        <f t="shared" ca="1" si="10"/>
        <v/>
      </c>
      <c r="B112" s="104" t="e">
        <f t="shared" ca="1" si="11"/>
        <v>#N/A</v>
      </c>
      <c r="C112" s="86" t="str">
        <f t="shared" ca="1" si="12"/>
        <v/>
      </c>
      <c r="D112" s="137"/>
      <c r="E112" s="87">
        <f t="shared" ref="E112:N112" ca="1" si="471">AN112+AZ112</f>
        <v>0</v>
      </c>
      <c r="F112" s="87">
        <f t="shared" si="471"/>
        <v>0</v>
      </c>
      <c r="G112" s="87">
        <f t="shared" si="471"/>
        <v>0</v>
      </c>
      <c r="H112" s="87">
        <f t="shared" si="471"/>
        <v>0</v>
      </c>
      <c r="I112" s="87">
        <f t="shared" ca="1" si="471"/>
        <v>0</v>
      </c>
      <c r="J112" s="87">
        <f t="shared" ca="1" si="471"/>
        <v>0</v>
      </c>
      <c r="K112" s="87">
        <f t="shared" ca="1" si="471"/>
        <v>0</v>
      </c>
      <c r="L112" s="87">
        <f t="shared" ca="1" si="471"/>
        <v>0</v>
      </c>
      <c r="M112" s="87">
        <f t="shared" ca="1" si="471"/>
        <v>0</v>
      </c>
      <c r="N112" s="87">
        <f t="shared" ca="1" si="471"/>
        <v>0</v>
      </c>
      <c r="O112" s="88"/>
      <c r="P112" s="87">
        <f t="shared" ca="1" si="8"/>
        <v>0</v>
      </c>
      <c r="Q112" s="87">
        <f t="shared" ref="Q112:Z112" ca="1" si="472">IF(E$8=0,0,ROUND(Q111-(E112-AB112),2))</f>
        <v>0</v>
      </c>
      <c r="R112" s="87">
        <f t="shared" si="472"/>
        <v>0</v>
      </c>
      <c r="S112" s="87">
        <f t="shared" si="472"/>
        <v>0</v>
      </c>
      <c r="T112" s="87">
        <f t="shared" si="472"/>
        <v>0</v>
      </c>
      <c r="U112" s="87">
        <f t="shared" ca="1" si="472"/>
        <v>0</v>
      </c>
      <c r="V112" s="87">
        <f t="shared" ca="1" si="472"/>
        <v>0</v>
      </c>
      <c r="W112" s="87">
        <f t="shared" ca="1" si="472"/>
        <v>0</v>
      </c>
      <c r="X112" s="87">
        <f t="shared" ca="1" si="472"/>
        <v>0</v>
      </c>
      <c r="Y112" s="87">
        <f t="shared" ca="1" si="472"/>
        <v>0</v>
      </c>
      <c r="Z112" s="87">
        <f t="shared" ca="1" si="472"/>
        <v>0</v>
      </c>
      <c r="AA112" s="95"/>
      <c r="AB112" s="87">
        <f t="shared" ref="AB112:AK112" ca="1" si="473">ROUND(Q111*E$9/12,2)</f>
        <v>0</v>
      </c>
      <c r="AC112" s="87">
        <f t="shared" si="473"/>
        <v>0</v>
      </c>
      <c r="AD112" s="87">
        <f t="shared" si="473"/>
        <v>0</v>
      </c>
      <c r="AE112" s="87">
        <f t="shared" si="473"/>
        <v>0</v>
      </c>
      <c r="AF112" s="87">
        <f t="shared" ca="1" si="473"/>
        <v>0</v>
      </c>
      <c r="AG112" s="87">
        <f t="shared" ca="1" si="473"/>
        <v>0</v>
      </c>
      <c r="AH112" s="87">
        <f t="shared" ca="1" si="473"/>
        <v>0</v>
      </c>
      <c r="AI112" s="87">
        <f t="shared" ca="1" si="473"/>
        <v>0</v>
      </c>
      <c r="AJ112" s="87">
        <f t="shared" ca="1" si="473"/>
        <v>0</v>
      </c>
      <c r="AK112" s="87">
        <f t="shared" ca="1" si="473"/>
        <v>0</v>
      </c>
      <c r="AL112" s="87">
        <f t="shared" ca="1" si="16"/>
        <v>0</v>
      </c>
      <c r="AM112" s="96"/>
      <c r="AN112" s="87">
        <f t="shared" ref="AN112:AW112" ca="1" si="474">IF(Q111&gt;0,IF((Q111+AB112)&lt;E$10,Q111+AB112,E$10),0)</f>
        <v>0</v>
      </c>
      <c r="AO112" s="87">
        <f t="shared" si="474"/>
        <v>0</v>
      </c>
      <c r="AP112" s="87">
        <f t="shared" si="474"/>
        <v>0</v>
      </c>
      <c r="AQ112" s="87">
        <f t="shared" si="474"/>
        <v>0</v>
      </c>
      <c r="AR112" s="87">
        <f t="shared" ca="1" si="474"/>
        <v>0</v>
      </c>
      <c r="AS112" s="87">
        <f t="shared" ca="1" si="474"/>
        <v>0</v>
      </c>
      <c r="AT112" s="87">
        <f t="shared" ca="1" si="474"/>
        <v>0</v>
      </c>
      <c r="AU112" s="87">
        <f t="shared" ca="1" si="474"/>
        <v>0</v>
      </c>
      <c r="AV112" s="87">
        <f t="shared" ca="1" si="474"/>
        <v>0</v>
      </c>
      <c r="AW112" s="87">
        <f t="shared" ca="1" si="474"/>
        <v>0</v>
      </c>
      <c r="AX112" s="87">
        <f t="shared" ca="1" si="18"/>
        <v>0</v>
      </c>
      <c r="AY112" s="87"/>
      <c r="AZ112" s="166">
        <f t="shared" ca="1" si="19"/>
        <v>0</v>
      </c>
      <c r="BA112" s="87">
        <f t="shared" ref="BA112:BI112" si="475">IF(R111&lt;=0,0,IF($C112&lt;=SUM($AZ112:AZ112),0,IF(AO112+$C112-SUM($AZ112:AZ112)&gt;R111+AC112,R111+AC112-AO112,$C112-SUM($AZ112:AZ112))))</f>
        <v>0</v>
      </c>
      <c r="BB112" s="87">
        <f t="shared" si="475"/>
        <v>0</v>
      </c>
      <c r="BC112" s="87">
        <f t="shared" si="475"/>
        <v>0</v>
      </c>
      <c r="BD112" s="87">
        <f t="shared" ca="1" si="475"/>
        <v>0</v>
      </c>
      <c r="BE112" s="87">
        <f t="shared" ca="1" si="475"/>
        <v>0</v>
      </c>
      <c r="BF112" s="87">
        <f t="shared" ca="1" si="475"/>
        <v>0</v>
      </c>
      <c r="BG112" s="87">
        <f t="shared" ca="1" si="475"/>
        <v>0</v>
      </c>
      <c r="BH112" s="87">
        <f t="shared" ca="1" si="475"/>
        <v>0</v>
      </c>
      <c r="BI112" s="87">
        <f t="shared" ca="1" si="475"/>
        <v>0</v>
      </c>
      <c r="BJ112" s="2"/>
    </row>
    <row r="113" spans="1:62" ht="10.5" customHeight="1">
      <c r="A113" s="85" t="str">
        <f t="shared" ca="1" si="10"/>
        <v/>
      </c>
      <c r="B113" s="104" t="e">
        <f t="shared" ca="1" si="11"/>
        <v>#N/A</v>
      </c>
      <c r="C113" s="86" t="str">
        <f t="shared" ca="1" si="12"/>
        <v/>
      </c>
      <c r="D113" s="137"/>
      <c r="E113" s="87">
        <f t="shared" ref="E113:N113" ca="1" si="476">AN113+AZ113</f>
        <v>0</v>
      </c>
      <c r="F113" s="87">
        <f t="shared" si="476"/>
        <v>0</v>
      </c>
      <c r="G113" s="87">
        <f t="shared" si="476"/>
        <v>0</v>
      </c>
      <c r="H113" s="87">
        <f t="shared" si="476"/>
        <v>0</v>
      </c>
      <c r="I113" s="87">
        <f t="shared" ca="1" si="476"/>
        <v>0</v>
      </c>
      <c r="J113" s="87">
        <f t="shared" ca="1" si="476"/>
        <v>0</v>
      </c>
      <c r="K113" s="87">
        <f t="shared" ca="1" si="476"/>
        <v>0</v>
      </c>
      <c r="L113" s="87">
        <f t="shared" ca="1" si="476"/>
        <v>0</v>
      </c>
      <c r="M113" s="87">
        <f t="shared" ca="1" si="476"/>
        <v>0</v>
      </c>
      <c r="N113" s="87">
        <f t="shared" ca="1" si="476"/>
        <v>0</v>
      </c>
      <c r="O113" s="88"/>
      <c r="P113" s="87">
        <f t="shared" ca="1" si="8"/>
        <v>0</v>
      </c>
      <c r="Q113" s="87">
        <f t="shared" ref="Q113:Z113" ca="1" si="477">IF(E$8=0,0,ROUND(Q112-(E113-AB113),2))</f>
        <v>0</v>
      </c>
      <c r="R113" s="87">
        <f t="shared" si="477"/>
        <v>0</v>
      </c>
      <c r="S113" s="87">
        <f t="shared" si="477"/>
        <v>0</v>
      </c>
      <c r="T113" s="87">
        <f t="shared" si="477"/>
        <v>0</v>
      </c>
      <c r="U113" s="87">
        <f t="shared" ca="1" si="477"/>
        <v>0</v>
      </c>
      <c r="V113" s="87">
        <f t="shared" ca="1" si="477"/>
        <v>0</v>
      </c>
      <c r="W113" s="87">
        <f t="shared" ca="1" si="477"/>
        <v>0</v>
      </c>
      <c r="X113" s="87">
        <f t="shared" ca="1" si="477"/>
        <v>0</v>
      </c>
      <c r="Y113" s="87">
        <f t="shared" ca="1" si="477"/>
        <v>0</v>
      </c>
      <c r="Z113" s="87">
        <f t="shared" ca="1" si="477"/>
        <v>0</v>
      </c>
      <c r="AA113" s="95"/>
      <c r="AB113" s="87">
        <f t="shared" ref="AB113:AK113" ca="1" si="478">ROUND(Q112*E$9/12,2)</f>
        <v>0</v>
      </c>
      <c r="AC113" s="87">
        <f t="shared" si="478"/>
        <v>0</v>
      </c>
      <c r="AD113" s="87">
        <f t="shared" si="478"/>
        <v>0</v>
      </c>
      <c r="AE113" s="87">
        <f t="shared" si="478"/>
        <v>0</v>
      </c>
      <c r="AF113" s="87">
        <f t="shared" ca="1" si="478"/>
        <v>0</v>
      </c>
      <c r="AG113" s="87">
        <f t="shared" ca="1" si="478"/>
        <v>0</v>
      </c>
      <c r="AH113" s="87">
        <f t="shared" ca="1" si="478"/>
        <v>0</v>
      </c>
      <c r="AI113" s="87">
        <f t="shared" ca="1" si="478"/>
        <v>0</v>
      </c>
      <c r="AJ113" s="87">
        <f t="shared" ca="1" si="478"/>
        <v>0</v>
      </c>
      <c r="AK113" s="87">
        <f t="shared" ca="1" si="478"/>
        <v>0</v>
      </c>
      <c r="AL113" s="87">
        <f t="shared" ca="1" si="16"/>
        <v>0</v>
      </c>
      <c r="AM113" s="96"/>
      <c r="AN113" s="87">
        <f t="shared" ref="AN113:AW113" ca="1" si="479">IF(Q112&gt;0,IF((Q112+AB113)&lt;E$10,Q112+AB113,E$10),0)</f>
        <v>0</v>
      </c>
      <c r="AO113" s="87">
        <f t="shared" si="479"/>
        <v>0</v>
      </c>
      <c r="AP113" s="87">
        <f t="shared" si="479"/>
        <v>0</v>
      </c>
      <c r="AQ113" s="87">
        <f t="shared" si="479"/>
        <v>0</v>
      </c>
      <c r="AR113" s="87">
        <f t="shared" ca="1" si="479"/>
        <v>0</v>
      </c>
      <c r="AS113" s="87">
        <f t="shared" ca="1" si="479"/>
        <v>0</v>
      </c>
      <c r="AT113" s="87">
        <f t="shared" ca="1" si="479"/>
        <v>0</v>
      </c>
      <c r="AU113" s="87">
        <f t="shared" ca="1" si="479"/>
        <v>0</v>
      </c>
      <c r="AV113" s="87">
        <f t="shared" ca="1" si="479"/>
        <v>0</v>
      </c>
      <c r="AW113" s="87">
        <f t="shared" ca="1" si="479"/>
        <v>0</v>
      </c>
      <c r="AX113" s="87">
        <f t="shared" ca="1" si="18"/>
        <v>0</v>
      </c>
      <c r="AY113" s="87"/>
      <c r="AZ113" s="166">
        <f t="shared" ca="1" si="19"/>
        <v>0</v>
      </c>
      <c r="BA113" s="87">
        <f t="shared" ref="BA113:BI113" si="480">IF(R112&lt;=0,0,IF($C113&lt;=SUM($AZ113:AZ113),0,IF(AO113+$C113-SUM($AZ113:AZ113)&gt;R112+AC113,R112+AC113-AO113,$C113-SUM($AZ113:AZ113))))</f>
        <v>0</v>
      </c>
      <c r="BB113" s="87">
        <f t="shared" si="480"/>
        <v>0</v>
      </c>
      <c r="BC113" s="87">
        <f t="shared" si="480"/>
        <v>0</v>
      </c>
      <c r="BD113" s="87">
        <f t="shared" ca="1" si="480"/>
        <v>0</v>
      </c>
      <c r="BE113" s="87">
        <f t="shared" ca="1" si="480"/>
        <v>0</v>
      </c>
      <c r="BF113" s="87">
        <f t="shared" ca="1" si="480"/>
        <v>0</v>
      </c>
      <c r="BG113" s="87">
        <f t="shared" ca="1" si="480"/>
        <v>0</v>
      </c>
      <c r="BH113" s="87">
        <f t="shared" ca="1" si="480"/>
        <v>0</v>
      </c>
      <c r="BI113" s="87">
        <f t="shared" ca="1" si="480"/>
        <v>0</v>
      </c>
      <c r="BJ113" s="2"/>
    </row>
    <row r="114" spans="1:62" ht="10.5" customHeight="1">
      <c r="A114" s="85" t="str">
        <f t="shared" ca="1" si="10"/>
        <v/>
      </c>
      <c r="B114" s="104" t="e">
        <f t="shared" ca="1" si="11"/>
        <v>#N/A</v>
      </c>
      <c r="C114" s="86" t="str">
        <f t="shared" ca="1" si="12"/>
        <v/>
      </c>
      <c r="D114" s="137"/>
      <c r="E114" s="87">
        <f t="shared" ref="E114:N114" ca="1" si="481">AN114+AZ114</f>
        <v>0</v>
      </c>
      <c r="F114" s="87">
        <f t="shared" si="481"/>
        <v>0</v>
      </c>
      <c r="G114" s="87">
        <f t="shared" si="481"/>
        <v>0</v>
      </c>
      <c r="H114" s="87">
        <f t="shared" si="481"/>
        <v>0</v>
      </c>
      <c r="I114" s="87">
        <f t="shared" ca="1" si="481"/>
        <v>0</v>
      </c>
      <c r="J114" s="87">
        <f t="shared" ca="1" si="481"/>
        <v>0</v>
      </c>
      <c r="K114" s="87">
        <f t="shared" ca="1" si="481"/>
        <v>0</v>
      </c>
      <c r="L114" s="87">
        <f t="shared" ca="1" si="481"/>
        <v>0</v>
      </c>
      <c r="M114" s="87">
        <f t="shared" ca="1" si="481"/>
        <v>0</v>
      </c>
      <c r="N114" s="87">
        <f t="shared" ca="1" si="481"/>
        <v>0</v>
      </c>
      <c r="O114" s="88"/>
      <c r="P114" s="87">
        <f t="shared" ca="1" si="8"/>
        <v>0</v>
      </c>
      <c r="Q114" s="87">
        <f t="shared" ref="Q114:Z114" ca="1" si="482">IF(E$8=0,0,ROUND(Q113-(E114-AB114),2))</f>
        <v>0</v>
      </c>
      <c r="R114" s="87">
        <f t="shared" si="482"/>
        <v>0</v>
      </c>
      <c r="S114" s="87">
        <f t="shared" si="482"/>
        <v>0</v>
      </c>
      <c r="T114" s="87">
        <f t="shared" si="482"/>
        <v>0</v>
      </c>
      <c r="U114" s="87">
        <f t="shared" ca="1" si="482"/>
        <v>0</v>
      </c>
      <c r="V114" s="87">
        <f t="shared" ca="1" si="482"/>
        <v>0</v>
      </c>
      <c r="W114" s="87">
        <f t="shared" ca="1" si="482"/>
        <v>0</v>
      </c>
      <c r="X114" s="87">
        <f t="shared" ca="1" si="482"/>
        <v>0</v>
      </c>
      <c r="Y114" s="87">
        <f t="shared" ca="1" si="482"/>
        <v>0</v>
      </c>
      <c r="Z114" s="87">
        <f t="shared" ca="1" si="482"/>
        <v>0</v>
      </c>
      <c r="AA114" s="95"/>
      <c r="AB114" s="87">
        <f t="shared" ref="AB114:AK114" ca="1" si="483">ROUND(Q113*E$9/12,2)</f>
        <v>0</v>
      </c>
      <c r="AC114" s="87">
        <f t="shared" si="483"/>
        <v>0</v>
      </c>
      <c r="AD114" s="87">
        <f t="shared" si="483"/>
        <v>0</v>
      </c>
      <c r="AE114" s="87">
        <f t="shared" si="483"/>
        <v>0</v>
      </c>
      <c r="AF114" s="87">
        <f t="shared" ca="1" si="483"/>
        <v>0</v>
      </c>
      <c r="AG114" s="87">
        <f t="shared" ca="1" si="483"/>
        <v>0</v>
      </c>
      <c r="AH114" s="87">
        <f t="shared" ca="1" si="483"/>
        <v>0</v>
      </c>
      <c r="AI114" s="87">
        <f t="shared" ca="1" si="483"/>
        <v>0</v>
      </c>
      <c r="AJ114" s="87">
        <f t="shared" ca="1" si="483"/>
        <v>0</v>
      </c>
      <c r="AK114" s="87">
        <f t="shared" ca="1" si="483"/>
        <v>0</v>
      </c>
      <c r="AL114" s="87">
        <f t="shared" ca="1" si="16"/>
        <v>0</v>
      </c>
      <c r="AM114" s="96"/>
      <c r="AN114" s="87">
        <f t="shared" ref="AN114:AW114" ca="1" si="484">IF(Q113&gt;0,IF((Q113+AB114)&lt;E$10,Q113+AB114,E$10),0)</f>
        <v>0</v>
      </c>
      <c r="AO114" s="87">
        <f t="shared" si="484"/>
        <v>0</v>
      </c>
      <c r="AP114" s="87">
        <f t="shared" si="484"/>
        <v>0</v>
      </c>
      <c r="AQ114" s="87">
        <f t="shared" si="484"/>
        <v>0</v>
      </c>
      <c r="AR114" s="87">
        <f t="shared" ca="1" si="484"/>
        <v>0</v>
      </c>
      <c r="AS114" s="87">
        <f t="shared" ca="1" si="484"/>
        <v>0</v>
      </c>
      <c r="AT114" s="87">
        <f t="shared" ca="1" si="484"/>
        <v>0</v>
      </c>
      <c r="AU114" s="87">
        <f t="shared" ca="1" si="484"/>
        <v>0</v>
      </c>
      <c r="AV114" s="87">
        <f t="shared" ca="1" si="484"/>
        <v>0</v>
      </c>
      <c r="AW114" s="87">
        <f t="shared" ca="1" si="484"/>
        <v>0</v>
      </c>
      <c r="AX114" s="87">
        <f t="shared" ca="1" si="18"/>
        <v>0</v>
      </c>
      <c r="AY114" s="87"/>
      <c r="AZ114" s="166">
        <f t="shared" ca="1" si="19"/>
        <v>0</v>
      </c>
      <c r="BA114" s="87">
        <f t="shared" ref="BA114:BI114" si="485">IF(R113&lt;=0,0,IF($C114&lt;=SUM($AZ114:AZ114),0,IF(AO114+$C114-SUM($AZ114:AZ114)&gt;R113+AC114,R113+AC114-AO114,$C114-SUM($AZ114:AZ114))))</f>
        <v>0</v>
      </c>
      <c r="BB114" s="87">
        <f t="shared" si="485"/>
        <v>0</v>
      </c>
      <c r="BC114" s="87">
        <f t="shared" si="485"/>
        <v>0</v>
      </c>
      <c r="BD114" s="87">
        <f t="shared" ca="1" si="485"/>
        <v>0</v>
      </c>
      <c r="BE114" s="87">
        <f t="shared" ca="1" si="485"/>
        <v>0</v>
      </c>
      <c r="BF114" s="87">
        <f t="shared" ca="1" si="485"/>
        <v>0</v>
      </c>
      <c r="BG114" s="87">
        <f t="shared" ca="1" si="485"/>
        <v>0</v>
      </c>
      <c r="BH114" s="87">
        <f t="shared" ca="1" si="485"/>
        <v>0</v>
      </c>
      <c r="BI114" s="87">
        <f t="shared" ca="1" si="485"/>
        <v>0</v>
      </c>
      <c r="BJ114" s="2"/>
    </row>
    <row r="115" spans="1:62" ht="10.5" customHeight="1">
      <c r="A115" s="85" t="str">
        <f t="shared" ca="1" si="10"/>
        <v/>
      </c>
      <c r="B115" s="104" t="e">
        <f t="shared" ca="1" si="11"/>
        <v>#N/A</v>
      </c>
      <c r="C115" s="86" t="str">
        <f t="shared" ca="1" si="12"/>
        <v/>
      </c>
      <c r="D115" s="137"/>
      <c r="E115" s="87">
        <f t="shared" ref="E115:N115" ca="1" si="486">AN115+AZ115</f>
        <v>0</v>
      </c>
      <c r="F115" s="87">
        <f t="shared" si="486"/>
        <v>0</v>
      </c>
      <c r="G115" s="87">
        <f t="shared" si="486"/>
        <v>0</v>
      </c>
      <c r="H115" s="87">
        <f t="shared" si="486"/>
        <v>0</v>
      </c>
      <c r="I115" s="87">
        <f t="shared" ca="1" si="486"/>
        <v>0</v>
      </c>
      <c r="J115" s="87">
        <f t="shared" ca="1" si="486"/>
        <v>0</v>
      </c>
      <c r="K115" s="87">
        <f t="shared" ca="1" si="486"/>
        <v>0</v>
      </c>
      <c r="L115" s="87">
        <f t="shared" ca="1" si="486"/>
        <v>0</v>
      </c>
      <c r="M115" s="87">
        <f t="shared" ca="1" si="486"/>
        <v>0</v>
      </c>
      <c r="N115" s="87">
        <f t="shared" ca="1" si="486"/>
        <v>0</v>
      </c>
      <c r="O115" s="88"/>
      <c r="P115" s="87">
        <f t="shared" ca="1" si="8"/>
        <v>0</v>
      </c>
      <c r="Q115" s="87">
        <f t="shared" ref="Q115:Z115" ca="1" si="487">IF(E$8=0,0,ROUND(Q114-(E115-AB115),2))</f>
        <v>0</v>
      </c>
      <c r="R115" s="87">
        <f t="shared" si="487"/>
        <v>0</v>
      </c>
      <c r="S115" s="87">
        <f t="shared" si="487"/>
        <v>0</v>
      </c>
      <c r="T115" s="87">
        <f t="shared" si="487"/>
        <v>0</v>
      </c>
      <c r="U115" s="87">
        <f t="shared" ca="1" si="487"/>
        <v>0</v>
      </c>
      <c r="V115" s="87">
        <f t="shared" ca="1" si="487"/>
        <v>0</v>
      </c>
      <c r="W115" s="87">
        <f t="shared" ca="1" si="487"/>
        <v>0</v>
      </c>
      <c r="X115" s="87">
        <f t="shared" ca="1" si="487"/>
        <v>0</v>
      </c>
      <c r="Y115" s="87">
        <f t="shared" ca="1" si="487"/>
        <v>0</v>
      </c>
      <c r="Z115" s="87">
        <f t="shared" ca="1" si="487"/>
        <v>0</v>
      </c>
      <c r="AA115" s="95"/>
      <c r="AB115" s="87">
        <f t="shared" ref="AB115:AK115" ca="1" si="488">ROUND(Q114*E$9/12,2)</f>
        <v>0</v>
      </c>
      <c r="AC115" s="87">
        <f t="shared" si="488"/>
        <v>0</v>
      </c>
      <c r="AD115" s="87">
        <f t="shared" si="488"/>
        <v>0</v>
      </c>
      <c r="AE115" s="87">
        <f t="shared" si="488"/>
        <v>0</v>
      </c>
      <c r="AF115" s="87">
        <f t="shared" ca="1" si="488"/>
        <v>0</v>
      </c>
      <c r="AG115" s="87">
        <f t="shared" ca="1" si="488"/>
        <v>0</v>
      </c>
      <c r="AH115" s="87">
        <f t="shared" ca="1" si="488"/>
        <v>0</v>
      </c>
      <c r="AI115" s="87">
        <f t="shared" ca="1" si="488"/>
        <v>0</v>
      </c>
      <c r="AJ115" s="87">
        <f t="shared" ca="1" si="488"/>
        <v>0</v>
      </c>
      <c r="AK115" s="87">
        <f t="shared" ca="1" si="488"/>
        <v>0</v>
      </c>
      <c r="AL115" s="87">
        <f t="shared" ca="1" si="16"/>
        <v>0</v>
      </c>
      <c r="AM115" s="96"/>
      <c r="AN115" s="87">
        <f t="shared" ref="AN115:AW115" ca="1" si="489">IF(Q114&gt;0,IF((Q114+AB115)&lt;E$10,Q114+AB115,E$10),0)</f>
        <v>0</v>
      </c>
      <c r="AO115" s="87">
        <f t="shared" si="489"/>
        <v>0</v>
      </c>
      <c r="AP115" s="87">
        <f t="shared" si="489"/>
        <v>0</v>
      </c>
      <c r="AQ115" s="87">
        <f t="shared" si="489"/>
        <v>0</v>
      </c>
      <c r="AR115" s="87">
        <f t="shared" ca="1" si="489"/>
        <v>0</v>
      </c>
      <c r="AS115" s="87">
        <f t="shared" ca="1" si="489"/>
        <v>0</v>
      </c>
      <c r="AT115" s="87">
        <f t="shared" ca="1" si="489"/>
        <v>0</v>
      </c>
      <c r="AU115" s="87">
        <f t="shared" ca="1" si="489"/>
        <v>0</v>
      </c>
      <c r="AV115" s="87">
        <f t="shared" ca="1" si="489"/>
        <v>0</v>
      </c>
      <c r="AW115" s="87">
        <f t="shared" ca="1" si="489"/>
        <v>0</v>
      </c>
      <c r="AX115" s="87">
        <f t="shared" ca="1" si="18"/>
        <v>0</v>
      </c>
      <c r="AY115" s="87"/>
      <c r="AZ115" s="166">
        <f t="shared" ca="1" si="19"/>
        <v>0</v>
      </c>
      <c r="BA115" s="87">
        <f t="shared" ref="BA115:BI115" si="490">IF(R114&lt;=0,0,IF($C115&lt;=SUM($AZ115:AZ115),0,IF(AO115+$C115-SUM($AZ115:AZ115)&gt;R114+AC115,R114+AC115-AO115,$C115-SUM($AZ115:AZ115))))</f>
        <v>0</v>
      </c>
      <c r="BB115" s="87">
        <f t="shared" si="490"/>
        <v>0</v>
      </c>
      <c r="BC115" s="87">
        <f t="shared" si="490"/>
        <v>0</v>
      </c>
      <c r="BD115" s="87">
        <f t="shared" ca="1" si="490"/>
        <v>0</v>
      </c>
      <c r="BE115" s="87">
        <f t="shared" ca="1" si="490"/>
        <v>0</v>
      </c>
      <c r="BF115" s="87">
        <f t="shared" ca="1" si="490"/>
        <v>0</v>
      </c>
      <c r="BG115" s="87">
        <f t="shared" ca="1" si="490"/>
        <v>0</v>
      </c>
      <c r="BH115" s="87">
        <f t="shared" ca="1" si="490"/>
        <v>0</v>
      </c>
      <c r="BI115" s="87">
        <f t="shared" ca="1" si="490"/>
        <v>0</v>
      </c>
      <c r="BJ115" s="2"/>
    </row>
    <row r="116" spans="1:62" ht="10.5" customHeight="1">
      <c r="A116" s="85" t="str">
        <f t="shared" ca="1" si="10"/>
        <v/>
      </c>
      <c r="B116" s="104" t="e">
        <f t="shared" ca="1" si="11"/>
        <v>#N/A</v>
      </c>
      <c r="C116" s="86" t="str">
        <f t="shared" ca="1" si="12"/>
        <v/>
      </c>
      <c r="D116" s="137"/>
      <c r="E116" s="87">
        <f t="shared" ref="E116:N116" ca="1" si="491">AN116+AZ116</f>
        <v>0</v>
      </c>
      <c r="F116" s="87">
        <f t="shared" si="491"/>
        <v>0</v>
      </c>
      <c r="G116" s="87">
        <f t="shared" si="491"/>
        <v>0</v>
      </c>
      <c r="H116" s="87">
        <f t="shared" si="491"/>
        <v>0</v>
      </c>
      <c r="I116" s="87">
        <f t="shared" ca="1" si="491"/>
        <v>0</v>
      </c>
      <c r="J116" s="87">
        <f t="shared" ca="1" si="491"/>
        <v>0</v>
      </c>
      <c r="K116" s="87">
        <f t="shared" ca="1" si="491"/>
        <v>0</v>
      </c>
      <c r="L116" s="87">
        <f t="shared" ca="1" si="491"/>
        <v>0</v>
      </c>
      <c r="M116" s="87">
        <f t="shared" ca="1" si="491"/>
        <v>0</v>
      </c>
      <c r="N116" s="87">
        <f t="shared" ca="1" si="491"/>
        <v>0</v>
      </c>
      <c r="O116" s="88"/>
      <c r="P116" s="87">
        <f t="shared" ca="1" si="8"/>
        <v>0</v>
      </c>
      <c r="Q116" s="87">
        <f t="shared" ref="Q116:Z116" ca="1" si="492">IF(E$8=0,0,ROUND(Q115-(E116-AB116),2))</f>
        <v>0</v>
      </c>
      <c r="R116" s="87">
        <f t="shared" si="492"/>
        <v>0</v>
      </c>
      <c r="S116" s="87">
        <f t="shared" si="492"/>
        <v>0</v>
      </c>
      <c r="T116" s="87">
        <f t="shared" si="492"/>
        <v>0</v>
      </c>
      <c r="U116" s="87">
        <f t="shared" ca="1" si="492"/>
        <v>0</v>
      </c>
      <c r="V116" s="87">
        <f t="shared" ca="1" si="492"/>
        <v>0</v>
      </c>
      <c r="W116" s="87">
        <f t="shared" ca="1" si="492"/>
        <v>0</v>
      </c>
      <c r="X116" s="87">
        <f t="shared" ca="1" si="492"/>
        <v>0</v>
      </c>
      <c r="Y116" s="87">
        <f t="shared" ca="1" si="492"/>
        <v>0</v>
      </c>
      <c r="Z116" s="87">
        <f t="shared" ca="1" si="492"/>
        <v>0</v>
      </c>
      <c r="AA116" s="95"/>
      <c r="AB116" s="87">
        <f t="shared" ref="AB116:AK116" ca="1" si="493">ROUND(Q115*E$9/12,2)</f>
        <v>0</v>
      </c>
      <c r="AC116" s="87">
        <f t="shared" si="493"/>
        <v>0</v>
      </c>
      <c r="AD116" s="87">
        <f t="shared" si="493"/>
        <v>0</v>
      </c>
      <c r="AE116" s="87">
        <f t="shared" si="493"/>
        <v>0</v>
      </c>
      <c r="AF116" s="87">
        <f t="shared" ca="1" si="493"/>
        <v>0</v>
      </c>
      <c r="AG116" s="87">
        <f t="shared" ca="1" si="493"/>
        <v>0</v>
      </c>
      <c r="AH116" s="87">
        <f t="shared" ca="1" si="493"/>
        <v>0</v>
      </c>
      <c r="AI116" s="87">
        <f t="shared" ca="1" si="493"/>
        <v>0</v>
      </c>
      <c r="AJ116" s="87">
        <f t="shared" ca="1" si="493"/>
        <v>0</v>
      </c>
      <c r="AK116" s="87">
        <f t="shared" ca="1" si="493"/>
        <v>0</v>
      </c>
      <c r="AL116" s="87">
        <f t="shared" ca="1" si="16"/>
        <v>0</v>
      </c>
      <c r="AM116" s="96"/>
      <c r="AN116" s="87">
        <f t="shared" ref="AN116:AW116" ca="1" si="494">IF(Q115&gt;0,IF((Q115+AB116)&lt;E$10,Q115+AB116,E$10),0)</f>
        <v>0</v>
      </c>
      <c r="AO116" s="87">
        <f t="shared" si="494"/>
        <v>0</v>
      </c>
      <c r="AP116" s="87">
        <f t="shared" si="494"/>
        <v>0</v>
      </c>
      <c r="AQ116" s="87">
        <f t="shared" si="494"/>
        <v>0</v>
      </c>
      <c r="AR116" s="87">
        <f t="shared" ca="1" si="494"/>
        <v>0</v>
      </c>
      <c r="AS116" s="87">
        <f t="shared" ca="1" si="494"/>
        <v>0</v>
      </c>
      <c r="AT116" s="87">
        <f t="shared" ca="1" si="494"/>
        <v>0</v>
      </c>
      <c r="AU116" s="87">
        <f t="shared" ca="1" si="494"/>
        <v>0</v>
      </c>
      <c r="AV116" s="87">
        <f t="shared" ca="1" si="494"/>
        <v>0</v>
      </c>
      <c r="AW116" s="87">
        <f t="shared" ca="1" si="494"/>
        <v>0</v>
      </c>
      <c r="AX116" s="87">
        <f t="shared" ca="1" si="18"/>
        <v>0</v>
      </c>
      <c r="AY116" s="87"/>
      <c r="AZ116" s="166">
        <f t="shared" ca="1" si="19"/>
        <v>0</v>
      </c>
      <c r="BA116" s="87">
        <f t="shared" ref="BA116:BI116" si="495">IF(R115&lt;=0,0,IF($C116&lt;=SUM($AZ116:AZ116),0,IF(AO116+$C116-SUM($AZ116:AZ116)&gt;R115+AC116,R115+AC116-AO116,$C116-SUM($AZ116:AZ116))))</f>
        <v>0</v>
      </c>
      <c r="BB116" s="87">
        <f t="shared" si="495"/>
        <v>0</v>
      </c>
      <c r="BC116" s="87">
        <f t="shared" si="495"/>
        <v>0</v>
      </c>
      <c r="BD116" s="87">
        <f t="shared" ca="1" si="495"/>
        <v>0</v>
      </c>
      <c r="BE116" s="87">
        <f t="shared" ca="1" si="495"/>
        <v>0</v>
      </c>
      <c r="BF116" s="87">
        <f t="shared" ca="1" si="495"/>
        <v>0</v>
      </c>
      <c r="BG116" s="87">
        <f t="shared" ca="1" si="495"/>
        <v>0</v>
      </c>
      <c r="BH116" s="87">
        <f t="shared" ca="1" si="495"/>
        <v>0</v>
      </c>
      <c r="BI116" s="87">
        <f t="shared" ca="1" si="495"/>
        <v>0</v>
      </c>
      <c r="BJ116" s="2"/>
    </row>
    <row r="117" spans="1:62" ht="10.5" customHeight="1">
      <c r="A117" s="85" t="str">
        <f t="shared" ca="1" si="10"/>
        <v/>
      </c>
      <c r="B117" s="104" t="e">
        <f t="shared" ca="1" si="11"/>
        <v>#N/A</v>
      </c>
      <c r="C117" s="86" t="str">
        <f t="shared" ca="1" si="12"/>
        <v/>
      </c>
      <c r="D117" s="137"/>
      <c r="E117" s="87">
        <f t="shared" ref="E117:N117" ca="1" si="496">AN117+AZ117</f>
        <v>0</v>
      </c>
      <c r="F117" s="87">
        <f t="shared" si="496"/>
        <v>0</v>
      </c>
      <c r="G117" s="87">
        <f t="shared" si="496"/>
        <v>0</v>
      </c>
      <c r="H117" s="87">
        <f t="shared" si="496"/>
        <v>0</v>
      </c>
      <c r="I117" s="87">
        <f t="shared" ca="1" si="496"/>
        <v>0</v>
      </c>
      <c r="J117" s="87">
        <f t="shared" ca="1" si="496"/>
        <v>0</v>
      </c>
      <c r="K117" s="87">
        <f t="shared" ca="1" si="496"/>
        <v>0</v>
      </c>
      <c r="L117" s="87">
        <f t="shared" ca="1" si="496"/>
        <v>0</v>
      </c>
      <c r="M117" s="87">
        <f t="shared" ca="1" si="496"/>
        <v>0</v>
      </c>
      <c r="N117" s="87">
        <f t="shared" ca="1" si="496"/>
        <v>0</v>
      </c>
      <c r="O117" s="88"/>
      <c r="P117" s="87">
        <f t="shared" ca="1" si="8"/>
        <v>0</v>
      </c>
      <c r="Q117" s="87">
        <f t="shared" ref="Q117:Z117" ca="1" si="497">IF(E$8=0,0,ROUND(Q116-(E117-AB117),2))</f>
        <v>0</v>
      </c>
      <c r="R117" s="87">
        <f t="shared" si="497"/>
        <v>0</v>
      </c>
      <c r="S117" s="87">
        <f t="shared" si="497"/>
        <v>0</v>
      </c>
      <c r="T117" s="87">
        <f t="shared" si="497"/>
        <v>0</v>
      </c>
      <c r="U117" s="87">
        <f t="shared" ca="1" si="497"/>
        <v>0</v>
      </c>
      <c r="V117" s="87">
        <f t="shared" ca="1" si="497"/>
        <v>0</v>
      </c>
      <c r="W117" s="87">
        <f t="shared" ca="1" si="497"/>
        <v>0</v>
      </c>
      <c r="X117" s="87">
        <f t="shared" ca="1" si="497"/>
        <v>0</v>
      </c>
      <c r="Y117" s="87">
        <f t="shared" ca="1" si="497"/>
        <v>0</v>
      </c>
      <c r="Z117" s="87">
        <f t="shared" ca="1" si="497"/>
        <v>0</v>
      </c>
      <c r="AA117" s="95"/>
      <c r="AB117" s="87">
        <f t="shared" ref="AB117:AK117" ca="1" si="498">ROUND(Q116*E$9/12,2)</f>
        <v>0</v>
      </c>
      <c r="AC117" s="87">
        <f t="shared" si="498"/>
        <v>0</v>
      </c>
      <c r="AD117" s="87">
        <f t="shared" si="498"/>
        <v>0</v>
      </c>
      <c r="AE117" s="87">
        <f t="shared" si="498"/>
        <v>0</v>
      </c>
      <c r="AF117" s="87">
        <f t="shared" ca="1" si="498"/>
        <v>0</v>
      </c>
      <c r="AG117" s="87">
        <f t="shared" ca="1" si="498"/>
        <v>0</v>
      </c>
      <c r="AH117" s="87">
        <f t="shared" ca="1" si="498"/>
        <v>0</v>
      </c>
      <c r="AI117" s="87">
        <f t="shared" ca="1" si="498"/>
        <v>0</v>
      </c>
      <c r="AJ117" s="87">
        <f t="shared" ca="1" si="498"/>
        <v>0</v>
      </c>
      <c r="AK117" s="87">
        <f t="shared" ca="1" si="498"/>
        <v>0</v>
      </c>
      <c r="AL117" s="87">
        <f t="shared" ca="1" si="16"/>
        <v>0</v>
      </c>
      <c r="AM117" s="96"/>
      <c r="AN117" s="87">
        <f t="shared" ref="AN117:AW117" ca="1" si="499">IF(Q116&gt;0,IF((Q116+AB117)&lt;E$10,Q116+AB117,E$10),0)</f>
        <v>0</v>
      </c>
      <c r="AO117" s="87">
        <f t="shared" si="499"/>
        <v>0</v>
      </c>
      <c r="AP117" s="87">
        <f t="shared" si="499"/>
        <v>0</v>
      </c>
      <c r="AQ117" s="87">
        <f t="shared" si="499"/>
        <v>0</v>
      </c>
      <c r="AR117" s="87">
        <f t="shared" ca="1" si="499"/>
        <v>0</v>
      </c>
      <c r="AS117" s="87">
        <f t="shared" ca="1" si="499"/>
        <v>0</v>
      </c>
      <c r="AT117" s="87">
        <f t="shared" ca="1" si="499"/>
        <v>0</v>
      </c>
      <c r="AU117" s="87">
        <f t="shared" ca="1" si="499"/>
        <v>0</v>
      </c>
      <c r="AV117" s="87">
        <f t="shared" ca="1" si="499"/>
        <v>0</v>
      </c>
      <c r="AW117" s="87">
        <f t="shared" ca="1" si="499"/>
        <v>0</v>
      </c>
      <c r="AX117" s="87">
        <f t="shared" ca="1" si="18"/>
        <v>0</v>
      </c>
      <c r="AY117" s="87"/>
      <c r="AZ117" s="166">
        <f t="shared" ca="1" si="19"/>
        <v>0</v>
      </c>
      <c r="BA117" s="87">
        <f t="shared" ref="BA117:BI117" si="500">IF(R116&lt;=0,0,IF($C117&lt;=SUM($AZ117:AZ117),0,IF(AO117+$C117-SUM($AZ117:AZ117)&gt;R116+AC117,R116+AC117-AO117,$C117-SUM($AZ117:AZ117))))</f>
        <v>0</v>
      </c>
      <c r="BB117" s="87">
        <f t="shared" si="500"/>
        <v>0</v>
      </c>
      <c r="BC117" s="87">
        <f t="shared" si="500"/>
        <v>0</v>
      </c>
      <c r="BD117" s="87">
        <f t="shared" ca="1" si="500"/>
        <v>0</v>
      </c>
      <c r="BE117" s="87">
        <f t="shared" ca="1" si="500"/>
        <v>0</v>
      </c>
      <c r="BF117" s="87">
        <f t="shared" ca="1" si="500"/>
        <v>0</v>
      </c>
      <c r="BG117" s="87">
        <f t="shared" ca="1" si="500"/>
        <v>0</v>
      </c>
      <c r="BH117" s="87">
        <f t="shared" ca="1" si="500"/>
        <v>0</v>
      </c>
      <c r="BI117" s="87">
        <f t="shared" ca="1" si="500"/>
        <v>0</v>
      </c>
      <c r="BJ117" s="2"/>
    </row>
    <row r="118" spans="1:62" ht="10.5" customHeight="1">
      <c r="A118" s="85" t="str">
        <f t="shared" ca="1" si="10"/>
        <v/>
      </c>
      <c r="B118" s="104" t="e">
        <f t="shared" ca="1" si="11"/>
        <v>#N/A</v>
      </c>
      <c r="C118" s="86" t="str">
        <f t="shared" ca="1" si="12"/>
        <v/>
      </c>
      <c r="D118" s="137"/>
      <c r="E118" s="87">
        <f t="shared" ref="E118:N118" ca="1" si="501">AN118+AZ118</f>
        <v>0</v>
      </c>
      <c r="F118" s="87">
        <f t="shared" si="501"/>
        <v>0</v>
      </c>
      <c r="G118" s="87">
        <f t="shared" si="501"/>
        <v>0</v>
      </c>
      <c r="H118" s="87">
        <f t="shared" si="501"/>
        <v>0</v>
      </c>
      <c r="I118" s="87">
        <f t="shared" ca="1" si="501"/>
        <v>0</v>
      </c>
      <c r="J118" s="87">
        <f t="shared" ca="1" si="501"/>
        <v>0</v>
      </c>
      <c r="K118" s="87">
        <f t="shared" ca="1" si="501"/>
        <v>0</v>
      </c>
      <c r="L118" s="87">
        <f t="shared" ca="1" si="501"/>
        <v>0</v>
      </c>
      <c r="M118" s="87">
        <f t="shared" ca="1" si="501"/>
        <v>0</v>
      </c>
      <c r="N118" s="87">
        <f t="shared" ca="1" si="501"/>
        <v>0</v>
      </c>
      <c r="O118" s="88"/>
      <c r="P118" s="87">
        <f t="shared" ca="1" si="8"/>
        <v>0</v>
      </c>
      <c r="Q118" s="87">
        <f t="shared" ref="Q118:Z118" ca="1" si="502">IF(E$8=0,0,ROUND(Q117-(E118-AB118),2))</f>
        <v>0</v>
      </c>
      <c r="R118" s="87">
        <f t="shared" si="502"/>
        <v>0</v>
      </c>
      <c r="S118" s="87">
        <f t="shared" si="502"/>
        <v>0</v>
      </c>
      <c r="T118" s="87">
        <f t="shared" si="502"/>
        <v>0</v>
      </c>
      <c r="U118" s="87">
        <f t="shared" ca="1" si="502"/>
        <v>0</v>
      </c>
      <c r="V118" s="87">
        <f t="shared" ca="1" si="502"/>
        <v>0</v>
      </c>
      <c r="W118" s="87">
        <f t="shared" ca="1" si="502"/>
        <v>0</v>
      </c>
      <c r="X118" s="87">
        <f t="shared" ca="1" si="502"/>
        <v>0</v>
      </c>
      <c r="Y118" s="87">
        <f t="shared" ca="1" si="502"/>
        <v>0</v>
      </c>
      <c r="Z118" s="87">
        <f t="shared" ca="1" si="502"/>
        <v>0</v>
      </c>
      <c r="AA118" s="95"/>
      <c r="AB118" s="87">
        <f t="shared" ref="AB118:AK118" ca="1" si="503">ROUND(Q117*E$9/12,2)</f>
        <v>0</v>
      </c>
      <c r="AC118" s="87">
        <f t="shared" si="503"/>
        <v>0</v>
      </c>
      <c r="AD118" s="87">
        <f t="shared" si="503"/>
        <v>0</v>
      </c>
      <c r="AE118" s="87">
        <f t="shared" si="503"/>
        <v>0</v>
      </c>
      <c r="AF118" s="87">
        <f t="shared" ca="1" si="503"/>
        <v>0</v>
      </c>
      <c r="AG118" s="87">
        <f t="shared" ca="1" si="503"/>
        <v>0</v>
      </c>
      <c r="AH118" s="87">
        <f t="shared" ca="1" si="503"/>
        <v>0</v>
      </c>
      <c r="AI118" s="87">
        <f t="shared" ca="1" si="503"/>
        <v>0</v>
      </c>
      <c r="AJ118" s="87">
        <f t="shared" ca="1" si="503"/>
        <v>0</v>
      </c>
      <c r="AK118" s="87">
        <f t="shared" ca="1" si="503"/>
        <v>0</v>
      </c>
      <c r="AL118" s="87">
        <f t="shared" ca="1" si="16"/>
        <v>0</v>
      </c>
      <c r="AM118" s="96"/>
      <c r="AN118" s="87">
        <f t="shared" ref="AN118:AW118" ca="1" si="504">IF(Q117&gt;0,IF((Q117+AB118)&lt;E$10,Q117+AB118,E$10),0)</f>
        <v>0</v>
      </c>
      <c r="AO118" s="87">
        <f t="shared" si="504"/>
        <v>0</v>
      </c>
      <c r="AP118" s="87">
        <f t="shared" si="504"/>
        <v>0</v>
      </c>
      <c r="AQ118" s="87">
        <f t="shared" si="504"/>
        <v>0</v>
      </c>
      <c r="AR118" s="87">
        <f t="shared" ca="1" si="504"/>
        <v>0</v>
      </c>
      <c r="AS118" s="87">
        <f t="shared" ca="1" si="504"/>
        <v>0</v>
      </c>
      <c r="AT118" s="87">
        <f t="shared" ca="1" si="504"/>
        <v>0</v>
      </c>
      <c r="AU118" s="87">
        <f t="shared" ca="1" si="504"/>
        <v>0</v>
      </c>
      <c r="AV118" s="87">
        <f t="shared" ca="1" si="504"/>
        <v>0</v>
      </c>
      <c r="AW118" s="87">
        <f t="shared" ca="1" si="504"/>
        <v>0</v>
      </c>
      <c r="AX118" s="87">
        <f t="shared" ca="1" si="18"/>
        <v>0</v>
      </c>
      <c r="AY118" s="87"/>
      <c r="AZ118" s="166">
        <f t="shared" ca="1" si="19"/>
        <v>0</v>
      </c>
      <c r="BA118" s="87">
        <f t="shared" ref="BA118:BI118" si="505">IF(R117&lt;=0,0,IF($C118&lt;=SUM($AZ118:AZ118),0,IF(AO118+$C118-SUM($AZ118:AZ118)&gt;R117+AC118,R117+AC118-AO118,$C118-SUM($AZ118:AZ118))))</f>
        <v>0</v>
      </c>
      <c r="BB118" s="87">
        <f t="shared" si="505"/>
        <v>0</v>
      </c>
      <c r="BC118" s="87">
        <f t="shared" si="505"/>
        <v>0</v>
      </c>
      <c r="BD118" s="87">
        <f t="shared" ca="1" si="505"/>
        <v>0</v>
      </c>
      <c r="BE118" s="87">
        <f t="shared" ca="1" si="505"/>
        <v>0</v>
      </c>
      <c r="BF118" s="87">
        <f t="shared" ca="1" si="505"/>
        <v>0</v>
      </c>
      <c r="BG118" s="87">
        <f t="shared" ca="1" si="505"/>
        <v>0</v>
      </c>
      <c r="BH118" s="87">
        <f t="shared" ca="1" si="505"/>
        <v>0</v>
      </c>
      <c r="BI118" s="87">
        <f t="shared" ca="1" si="505"/>
        <v>0</v>
      </c>
      <c r="BJ118" s="2"/>
    </row>
    <row r="119" spans="1:62" ht="10.5" customHeight="1">
      <c r="A119" s="85" t="str">
        <f t="shared" ca="1" si="10"/>
        <v/>
      </c>
      <c r="B119" s="104" t="e">
        <f t="shared" ca="1" si="11"/>
        <v>#N/A</v>
      </c>
      <c r="C119" s="86" t="str">
        <f t="shared" ca="1" si="12"/>
        <v/>
      </c>
      <c r="D119" s="137"/>
      <c r="E119" s="87">
        <f t="shared" ref="E119:N119" ca="1" si="506">AN119+AZ119</f>
        <v>0</v>
      </c>
      <c r="F119" s="87">
        <f t="shared" si="506"/>
        <v>0</v>
      </c>
      <c r="G119" s="87">
        <f t="shared" si="506"/>
        <v>0</v>
      </c>
      <c r="H119" s="87">
        <f t="shared" si="506"/>
        <v>0</v>
      </c>
      <c r="I119" s="87">
        <f t="shared" ca="1" si="506"/>
        <v>0</v>
      </c>
      <c r="J119" s="87">
        <f t="shared" ca="1" si="506"/>
        <v>0</v>
      </c>
      <c r="K119" s="87">
        <f t="shared" ca="1" si="506"/>
        <v>0</v>
      </c>
      <c r="L119" s="87">
        <f t="shared" ca="1" si="506"/>
        <v>0</v>
      </c>
      <c r="M119" s="87">
        <f t="shared" ca="1" si="506"/>
        <v>0</v>
      </c>
      <c r="N119" s="87">
        <f t="shared" ca="1" si="506"/>
        <v>0</v>
      </c>
      <c r="O119" s="88"/>
      <c r="P119" s="87">
        <f t="shared" ca="1" si="8"/>
        <v>0</v>
      </c>
      <c r="Q119" s="87">
        <f t="shared" ref="Q119:Z119" ca="1" si="507">IF(E$8=0,0,ROUND(Q118-(E119-AB119),2))</f>
        <v>0</v>
      </c>
      <c r="R119" s="87">
        <f t="shared" si="507"/>
        <v>0</v>
      </c>
      <c r="S119" s="87">
        <f t="shared" si="507"/>
        <v>0</v>
      </c>
      <c r="T119" s="87">
        <f t="shared" si="507"/>
        <v>0</v>
      </c>
      <c r="U119" s="87">
        <f t="shared" ca="1" si="507"/>
        <v>0</v>
      </c>
      <c r="V119" s="87">
        <f t="shared" ca="1" si="507"/>
        <v>0</v>
      </c>
      <c r="W119" s="87">
        <f t="shared" ca="1" si="507"/>
        <v>0</v>
      </c>
      <c r="X119" s="87">
        <f t="shared" ca="1" si="507"/>
        <v>0</v>
      </c>
      <c r="Y119" s="87">
        <f t="shared" ca="1" si="507"/>
        <v>0</v>
      </c>
      <c r="Z119" s="87">
        <f t="shared" ca="1" si="507"/>
        <v>0</v>
      </c>
      <c r="AA119" s="95"/>
      <c r="AB119" s="87">
        <f t="shared" ref="AB119:AK119" ca="1" si="508">ROUND(Q118*E$9/12,2)</f>
        <v>0</v>
      </c>
      <c r="AC119" s="87">
        <f t="shared" si="508"/>
        <v>0</v>
      </c>
      <c r="AD119" s="87">
        <f t="shared" si="508"/>
        <v>0</v>
      </c>
      <c r="AE119" s="87">
        <f t="shared" si="508"/>
        <v>0</v>
      </c>
      <c r="AF119" s="87">
        <f t="shared" ca="1" si="508"/>
        <v>0</v>
      </c>
      <c r="AG119" s="87">
        <f t="shared" ca="1" si="508"/>
        <v>0</v>
      </c>
      <c r="AH119" s="87">
        <f t="shared" ca="1" si="508"/>
        <v>0</v>
      </c>
      <c r="AI119" s="87">
        <f t="shared" ca="1" si="508"/>
        <v>0</v>
      </c>
      <c r="AJ119" s="87">
        <f t="shared" ca="1" si="508"/>
        <v>0</v>
      </c>
      <c r="AK119" s="87">
        <f t="shared" ca="1" si="508"/>
        <v>0</v>
      </c>
      <c r="AL119" s="87">
        <f t="shared" ca="1" si="16"/>
        <v>0</v>
      </c>
      <c r="AM119" s="96"/>
      <c r="AN119" s="87">
        <f t="shared" ref="AN119:AW119" ca="1" si="509">IF(Q118&gt;0,IF((Q118+AB119)&lt;E$10,Q118+AB119,E$10),0)</f>
        <v>0</v>
      </c>
      <c r="AO119" s="87">
        <f t="shared" si="509"/>
        <v>0</v>
      </c>
      <c r="AP119" s="87">
        <f t="shared" si="509"/>
        <v>0</v>
      </c>
      <c r="AQ119" s="87">
        <f t="shared" si="509"/>
        <v>0</v>
      </c>
      <c r="AR119" s="87">
        <f t="shared" ca="1" si="509"/>
        <v>0</v>
      </c>
      <c r="AS119" s="87">
        <f t="shared" ca="1" si="509"/>
        <v>0</v>
      </c>
      <c r="AT119" s="87">
        <f t="shared" ca="1" si="509"/>
        <v>0</v>
      </c>
      <c r="AU119" s="87">
        <f t="shared" ca="1" si="509"/>
        <v>0</v>
      </c>
      <c r="AV119" s="87">
        <f t="shared" ca="1" si="509"/>
        <v>0</v>
      </c>
      <c r="AW119" s="87">
        <f t="shared" ca="1" si="509"/>
        <v>0</v>
      </c>
      <c r="AX119" s="87">
        <f t="shared" ca="1" si="18"/>
        <v>0</v>
      </c>
      <c r="AY119" s="87"/>
      <c r="AZ119" s="166">
        <f t="shared" ca="1" si="19"/>
        <v>0</v>
      </c>
      <c r="BA119" s="87">
        <f t="shared" ref="BA119:BI119" si="510">IF(R118&lt;=0,0,IF($C119&lt;=SUM($AZ119:AZ119),0,IF(AO119+$C119-SUM($AZ119:AZ119)&gt;R118+AC119,R118+AC119-AO119,$C119-SUM($AZ119:AZ119))))</f>
        <v>0</v>
      </c>
      <c r="BB119" s="87">
        <f t="shared" si="510"/>
        <v>0</v>
      </c>
      <c r="BC119" s="87">
        <f t="shared" si="510"/>
        <v>0</v>
      </c>
      <c r="BD119" s="87">
        <f t="shared" ca="1" si="510"/>
        <v>0</v>
      </c>
      <c r="BE119" s="87">
        <f t="shared" ca="1" si="510"/>
        <v>0</v>
      </c>
      <c r="BF119" s="87">
        <f t="shared" ca="1" si="510"/>
        <v>0</v>
      </c>
      <c r="BG119" s="87">
        <f t="shared" ca="1" si="510"/>
        <v>0</v>
      </c>
      <c r="BH119" s="87">
        <f t="shared" ca="1" si="510"/>
        <v>0</v>
      </c>
      <c r="BI119" s="87">
        <f t="shared" ca="1" si="510"/>
        <v>0</v>
      </c>
      <c r="BJ119" s="2"/>
    </row>
    <row r="120" spans="1:62" ht="10.5" customHeight="1">
      <c r="A120" s="85" t="str">
        <f t="shared" ca="1" si="10"/>
        <v/>
      </c>
      <c r="B120" s="104" t="e">
        <f t="shared" ca="1" si="11"/>
        <v>#N/A</v>
      </c>
      <c r="C120" s="86" t="str">
        <f t="shared" ca="1" si="12"/>
        <v/>
      </c>
      <c r="D120" s="137"/>
      <c r="E120" s="87">
        <f t="shared" ref="E120:N120" ca="1" si="511">AN120+AZ120</f>
        <v>0</v>
      </c>
      <c r="F120" s="87">
        <f t="shared" si="511"/>
        <v>0</v>
      </c>
      <c r="G120" s="87">
        <f t="shared" si="511"/>
        <v>0</v>
      </c>
      <c r="H120" s="87">
        <f t="shared" si="511"/>
        <v>0</v>
      </c>
      <c r="I120" s="87">
        <f t="shared" ca="1" si="511"/>
        <v>0</v>
      </c>
      <c r="J120" s="87">
        <f t="shared" ca="1" si="511"/>
        <v>0</v>
      </c>
      <c r="K120" s="87">
        <f t="shared" ca="1" si="511"/>
        <v>0</v>
      </c>
      <c r="L120" s="87">
        <f t="shared" ca="1" si="511"/>
        <v>0</v>
      </c>
      <c r="M120" s="87">
        <f t="shared" ca="1" si="511"/>
        <v>0</v>
      </c>
      <c r="N120" s="87">
        <f t="shared" ca="1" si="511"/>
        <v>0</v>
      </c>
      <c r="O120" s="88"/>
      <c r="P120" s="87">
        <f t="shared" ca="1" si="8"/>
        <v>0</v>
      </c>
      <c r="Q120" s="87">
        <f t="shared" ref="Q120:Z120" ca="1" si="512">IF(E$8=0,0,ROUND(Q119-(E120-AB120),2))</f>
        <v>0</v>
      </c>
      <c r="R120" s="87">
        <f t="shared" si="512"/>
        <v>0</v>
      </c>
      <c r="S120" s="87">
        <f t="shared" si="512"/>
        <v>0</v>
      </c>
      <c r="T120" s="87">
        <f t="shared" si="512"/>
        <v>0</v>
      </c>
      <c r="U120" s="87">
        <f t="shared" ca="1" si="512"/>
        <v>0</v>
      </c>
      <c r="V120" s="87">
        <f t="shared" ca="1" si="512"/>
        <v>0</v>
      </c>
      <c r="W120" s="87">
        <f t="shared" ca="1" si="512"/>
        <v>0</v>
      </c>
      <c r="X120" s="87">
        <f t="shared" ca="1" si="512"/>
        <v>0</v>
      </c>
      <c r="Y120" s="87">
        <f t="shared" ca="1" si="512"/>
        <v>0</v>
      </c>
      <c r="Z120" s="87">
        <f t="shared" ca="1" si="512"/>
        <v>0</v>
      </c>
      <c r="AA120" s="95"/>
      <c r="AB120" s="87">
        <f t="shared" ref="AB120:AK120" ca="1" si="513">ROUND(Q119*E$9/12,2)</f>
        <v>0</v>
      </c>
      <c r="AC120" s="87">
        <f t="shared" si="513"/>
        <v>0</v>
      </c>
      <c r="AD120" s="87">
        <f t="shared" si="513"/>
        <v>0</v>
      </c>
      <c r="AE120" s="87">
        <f t="shared" si="513"/>
        <v>0</v>
      </c>
      <c r="AF120" s="87">
        <f t="shared" ca="1" si="513"/>
        <v>0</v>
      </c>
      <c r="AG120" s="87">
        <f t="shared" ca="1" si="513"/>
        <v>0</v>
      </c>
      <c r="AH120" s="87">
        <f t="shared" ca="1" si="513"/>
        <v>0</v>
      </c>
      <c r="AI120" s="87">
        <f t="shared" ca="1" si="513"/>
        <v>0</v>
      </c>
      <c r="AJ120" s="87">
        <f t="shared" ca="1" si="513"/>
        <v>0</v>
      </c>
      <c r="AK120" s="87">
        <f t="shared" ca="1" si="513"/>
        <v>0</v>
      </c>
      <c r="AL120" s="87">
        <f t="shared" ca="1" si="16"/>
        <v>0</v>
      </c>
      <c r="AM120" s="96"/>
      <c r="AN120" s="87">
        <f t="shared" ref="AN120:AW120" ca="1" si="514">IF(Q119&gt;0,IF((Q119+AB120)&lt;E$10,Q119+AB120,E$10),0)</f>
        <v>0</v>
      </c>
      <c r="AO120" s="87">
        <f t="shared" si="514"/>
        <v>0</v>
      </c>
      <c r="AP120" s="87">
        <f t="shared" si="514"/>
        <v>0</v>
      </c>
      <c r="AQ120" s="87">
        <f t="shared" si="514"/>
        <v>0</v>
      </c>
      <c r="AR120" s="87">
        <f t="shared" ca="1" si="514"/>
        <v>0</v>
      </c>
      <c r="AS120" s="87">
        <f t="shared" ca="1" si="514"/>
        <v>0</v>
      </c>
      <c r="AT120" s="87">
        <f t="shared" ca="1" si="514"/>
        <v>0</v>
      </c>
      <c r="AU120" s="87">
        <f t="shared" ca="1" si="514"/>
        <v>0</v>
      </c>
      <c r="AV120" s="87">
        <f t="shared" ca="1" si="514"/>
        <v>0</v>
      </c>
      <c r="AW120" s="87">
        <f t="shared" ca="1" si="514"/>
        <v>0</v>
      </c>
      <c r="AX120" s="87">
        <f t="shared" ca="1" si="18"/>
        <v>0</v>
      </c>
      <c r="AY120" s="87"/>
      <c r="AZ120" s="166">
        <f t="shared" ca="1" si="19"/>
        <v>0</v>
      </c>
      <c r="BA120" s="87">
        <f t="shared" ref="BA120:BI120" si="515">IF(R119&lt;=0,0,IF($C120&lt;=SUM($AZ120:AZ120),0,IF(AO120+$C120-SUM($AZ120:AZ120)&gt;R119+AC120,R119+AC120-AO120,$C120-SUM($AZ120:AZ120))))</f>
        <v>0</v>
      </c>
      <c r="BB120" s="87">
        <f t="shared" si="515"/>
        <v>0</v>
      </c>
      <c r="BC120" s="87">
        <f t="shared" si="515"/>
        <v>0</v>
      </c>
      <c r="BD120" s="87">
        <f t="shared" ca="1" si="515"/>
        <v>0</v>
      </c>
      <c r="BE120" s="87">
        <f t="shared" ca="1" si="515"/>
        <v>0</v>
      </c>
      <c r="BF120" s="87">
        <f t="shared" ca="1" si="515"/>
        <v>0</v>
      </c>
      <c r="BG120" s="87">
        <f t="shared" ca="1" si="515"/>
        <v>0</v>
      </c>
      <c r="BH120" s="87">
        <f t="shared" ca="1" si="515"/>
        <v>0</v>
      </c>
      <c r="BI120" s="87">
        <f t="shared" ca="1" si="515"/>
        <v>0</v>
      </c>
      <c r="BJ120" s="2"/>
    </row>
    <row r="121" spans="1:62" ht="10.5" customHeight="1">
      <c r="A121" s="85" t="str">
        <f t="shared" ca="1" si="10"/>
        <v/>
      </c>
      <c r="B121" s="104" t="e">
        <f t="shared" ca="1" si="11"/>
        <v>#N/A</v>
      </c>
      <c r="C121" s="86" t="str">
        <f t="shared" ca="1" si="12"/>
        <v/>
      </c>
      <c r="D121" s="137"/>
      <c r="E121" s="87">
        <f t="shared" ref="E121:N121" ca="1" si="516">AN121+AZ121</f>
        <v>0</v>
      </c>
      <c r="F121" s="87">
        <f t="shared" si="516"/>
        <v>0</v>
      </c>
      <c r="G121" s="87">
        <f t="shared" si="516"/>
        <v>0</v>
      </c>
      <c r="H121" s="87">
        <f t="shared" si="516"/>
        <v>0</v>
      </c>
      <c r="I121" s="87">
        <f t="shared" ca="1" si="516"/>
        <v>0</v>
      </c>
      <c r="J121" s="87">
        <f t="shared" ca="1" si="516"/>
        <v>0</v>
      </c>
      <c r="K121" s="87">
        <f t="shared" ca="1" si="516"/>
        <v>0</v>
      </c>
      <c r="L121" s="87">
        <f t="shared" ca="1" si="516"/>
        <v>0</v>
      </c>
      <c r="M121" s="87">
        <f t="shared" ca="1" si="516"/>
        <v>0</v>
      </c>
      <c r="N121" s="87">
        <f t="shared" ca="1" si="516"/>
        <v>0</v>
      </c>
      <c r="O121" s="88"/>
      <c r="P121" s="87">
        <f t="shared" ca="1" si="8"/>
        <v>0</v>
      </c>
      <c r="Q121" s="87">
        <f t="shared" ref="Q121:Z121" ca="1" si="517">IF(E$8=0,0,ROUND(Q120-(E121-AB121),2))</f>
        <v>0</v>
      </c>
      <c r="R121" s="87">
        <f t="shared" si="517"/>
        <v>0</v>
      </c>
      <c r="S121" s="87">
        <f t="shared" si="517"/>
        <v>0</v>
      </c>
      <c r="T121" s="87">
        <f t="shared" si="517"/>
        <v>0</v>
      </c>
      <c r="U121" s="87">
        <f t="shared" ca="1" si="517"/>
        <v>0</v>
      </c>
      <c r="V121" s="87">
        <f t="shared" ca="1" si="517"/>
        <v>0</v>
      </c>
      <c r="W121" s="87">
        <f t="shared" ca="1" si="517"/>
        <v>0</v>
      </c>
      <c r="X121" s="87">
        <f t="shared" ca="1" si="517"/>
        <v>0</v>
      </c>
      <c r="Y121" s="87">
        <f t="shared" ca="1" si="517"/>
        <v>0</v>
      </c>
      <c r="Z121" s="87">
        <f t="shared" ca="1" si="517"/>
        <v>0</v>
      </c>
      <c r="AA121" s="95"/>
      <c r="AB121" s="87">
        <f t="shared" ref="AB121:AK121" ca="1" si="518">ROUND(Q120*E$9/12,2)</f>
        <v>0</v>
      </c>
      <c r="AC121" s="87">
        <f t="shared" si="518"/>
        <v>0</v>
      </c>
      <c r="AD121" s="87">
        <f t="shared" si="518"/>
        <v>0</v>
      </c>
      <c r="AE121" s="87">
        <f t="shared" si="518"/>
        <v>0</v>
      </c>
      <c r="AF121" s="87">
        <f t="shared" ca="1" si="518"/>
        <v>0</v>
      </c>
      <c r="AG121" s="87">
        <f t="shared" ca="1" si="518"/>
        <v>0</v>
      </c>
      <c r="AH121" s="87">
        <f t="shared" ca="1" si="518"/>
        <v>0</v>
      </c>
      <c r="AI121" s="87">
        <f t="shared" ca="1" si="518"/>
        <v>0</v>
      </c>
      <c r="AJ121" s="87">
        <f t="shared" ca="1" si="518"/>
        <v>0</v>
      </c>
      <c r="AK121" s="87">
        <f t="shared" ca="1" si="518"/>
        <v>0</v>
      </c>
      <c r="AL121" s="87">
        <f t="shared" ca="1" si="16"/>
        <v>0</v>
      </c>
      <c r="AM121" s="96"/>
      <c r="AN121" s="87">
        <f t="shared" ref="AN121:AW121" ca="1" si="519">IF(Q120&gt;0,IF((Q120+AB121)&lt;E$10,Q120+AB121,E$10),0)</f>
        <v>0</v>
      </c>
      <c r="AO121" s="87">
        <f t="shared" si="519"/>
        <v>0</v>
      </c>
      <c r="AP121" s="87">
        <f t="shared" si="519"/>
        <v>0</v>
      </c>
      <c r="AQ121" s="87">
        <f t="shared" si="519"/>
        <v>0</v>
      </c>
      <c r="AR121" s="87">
        <f t="shared" ca="1" si="519"/>
        <v>0</v>
      </c>
      <c r="AS121" s="87">
        <f t="shared" ca="1" si="519"/>
        <v>0</v>
      </c>
      <c r="AT121" s="87">
        <f t="shared" ca="1" si="519"/>
        <v>0</v>
      </c>
      <c r="AU121" s="87">
        <f t="shared" ca="1" si="519"/>
        <v>0</v>
      </c>
      <c r="AV121" s="87">
        <f t="shared" ca="1" si="519"/>
        <v>0</v>
      </c>
      <c r="AW121" s="87">
        <f t="shared" ca="1" si="519"/>
        <v>0</v>
      </c>
      <c r="AX121" s="87">
        <f t="shared" ca="1" si="18"/>
        <v>0</v>
      </c>
      <c r="AY121" s="87"/>
      <c r="AZ121" s="166">
        <f t="shared" ca="1" si="19"/>
        <v>0</v>
      </c>
      <c r="BA121" s="87">
        <f t="shared" ref="BA121:BI121" si="520">IF(R120&lt;=0,0,IF($C121&lt;=SUM($AZ121:AZ121),0,IF(AO121+$C121-SUM($AZ121:AZ121)&gt;R120+AC121,R120+AC121-AO121,$C121-SUM($AZ121:AZ121))))</f>
        <v>0</v>
      </c>
      <c r="BB121" s="87">
        <f t="shared" si="520"/>
        <v>0</v>
      </c>
      <c r="BC121" s="87">
        <f t="shared" si="520"/>
        <v>0</v>
      </c>
      <c r="BD121" s="87">
        <f t="shared" ca="1" si="520"/>
        <v>0</v>
      </c>
      <c r="BE121" s="87">
        <f t="shared" ca="1" si="520"/>
        <v>0</v>
      </c>
      <c r="BF121" s="87">
        <f t="shared" ca="1" si="520"/>
        <v>0</v>
      </c>
      <c r="BG121" s="87">
        <f t="shared" ca="1" si="520"/>
        <v>0</v>
      </c>
      <c r="BH121" s="87">
        <f t="shared" ca="1" si="520"/>
        <v>0</v>
      </c>
      <c r="BI121" s="87">
        <f t="shared" ca="1" si="520"/>
        <v>0</v>
      </c>
      <c r="BJ121" s="2"/>
    </row>
    <row r="122" spans="1:62" ht="10.5" customHeight="1">
      <c r="A122" s="85" t="str">
        <f t="shared" ca="1" si="10"/>
        <v/>
      </c>
      <c r="B122" s="104" t="e">
        <f t="shared" ca="1" si="11"/>
        <v>#N/A</v>
      </c>
      <c r="C122" s="86" t="str">
        <f t="shared" ca="1" si="12"/>
        <v/>
      </c>
      <c r="D122" s="137"/>
      <c r="E122" s="87">
        <f t="shared" ref="E122:N122" ca="1" si="521">AN122+AZ122</f>
        <v>0</v>
      </c>
      <c r="F122" s="87">
        <f t="shared" si="521"/>
        <v>0</v>
      </c>
      <c r="G122" s="87">
        <f t="shared" si="521"/>
        <v>0</v>
      </c>
      <c r="H122" s="87">
        <f t="shared" si="521"/>
        <v>0</v>
      </c>
      <c r="I122" s="87">
        <f t="shared" ca="1" si="521"/>
        <v>0</v>
      </c>
      <c r="J122" s="87">
        <f t="shared" ca="1" si="521"/>
        <v>0</v>
      </c>
      <c r="K122" s="87">
        <f t="shared" ca="1" si="521"/>
        <v>0</v>
      </c>
      <c r="L122" s="87">
        <f t="shared" ca="1" si="521"/>
        <v>0</v>
      </c>
      <c r="M122" s="87">
        <f t="shared" ca="1" si="521"/>
        <v>0</v>
      </c>
      <c r="N122" s="87">
        <f t="shared" ca="1" si="521"/>
        <v>0</v>
      </c>
      <c r="O122" s="88"/>
      <c r="P122" s="87">
        <f t="shared" ca="1" si="8"/>
        <v>0</v>
      </c>
      <c r="Q122" s="87">
        <f t="shared" ref="Q122:Z122" ca="1" si="522">IF(E$8=0,0,ROUND(Q121-(E122-AB122),2))</f>
        <v>0</v>
      </c>
      <c r="R122" s="87">
        <f t="shared" si="522"/>
        <v>0</v>
      </c>
      <c r="S122" s="87">
        <f t="shared" si="522"/>
        <v>0</v>
      </c>
      <c r="T122" s="87">
        <f t="shared" si="522"/>
        <v>0</v>
      </c>
      <c r="U122" s="87">
        <f t="shared" ca="1" si="522"/>
        <v>0</v>
      </c>
      <c r="V122" s="87">
        <f t="shared" ca="1" si="522"/>
        <v>0</v>
      </c>
      <c r="W122" s="87">
        <f t="shared" ca="1" si="522"/>
        <v>0</v>
      </c>
      <c r="X122" s="87">
        <f t="shared" ca="1" si="522"/>
        <v>0</v>
      </c>
      <c r="Y122" s="87">
        <f t="shared" ca="1" si="522"/>
        <v>0</v>
      </c>
      <c r="Z122" s="87">
        <f t="shared" ca="1" si="522"/>
        <v>0</v>
      </c>
      <c r="AA122" s="95"/>
      <c r="AB122" s="87">
        <f t="shared" ref="AB122:AK122" ca="1" si="523">ROUND(Q121*E$9/12,2)</f>
        <v>0</v>
      </c>
      <c r="AC122" s="87">
        <f t="shared" si="523"/>
        <v>0</v>
      </c>
      <c r="AD122" s="87">
        <f t="shared" si="523"/>
        <v>0</v>
      </c>
      <c r="AE122" s="87">
        <f t="shared" si="523"/>
        <v>0</v>
      </c>
      <c r="AF122" s="87">
        <f t="shared" ca="1" si="523"/>
        <v>0</v>
      </c>
      <c r="AG122" s="87">
        <f t="shared" ca="1" si="523"/>
        <v>0</v>
      </c>
      <c r="AH122" s="87">
        <f t="shared" ca="1" si="523"/>
        <v>0</v>
      </c>
      <c r="AI122" s="87">
        <f t="shared" ca="1" si="523"/>
        <v>0</v>
      </c>
      <c r="AJ122" s="87">
        <f t="shared" ca="1" si="523"/>
        <v>0</v>
      </c>
      <c r="AK122" s="87">
        <f t="shared" ca="1" si="523"/>
        <v>0</v>
      </c>
      <c r="AL122" s="87">
        <f t="shared" ca="1" si="16"/>
        <v>0</v>
      </c>
      <c r="AM122" s="96"/>
      <c r="AN122" s="87">
        <f t="shared" ref="AN122:AW122" ca="1" si="524">IF(Q121&gt;0,IF((Q121+AB122)&lt;E$10,Q121+AB122,E$10),0)</f>
        <v>0</v>
      </c>
      <c r="AO122" s="87">
        <f t="shared" si="524"/>
        <v>0</v>
      </c>
      <c r="AP122" s="87">
        <f t="shared" si="524"/>
        <v>0</v>
      </c>
      <c r="AQ122" s="87">
        <f t="shared" si="524"/>
        <v>0</v>
      </c>
      <c r="AR122" s="87">
        <f t="shared" ca="1" si="524"/>
        <v>0</v>
      </c>
      <c r="AS122" s="87">
        <f t="shared" ca="1" si="524"/>
        <v>0</v>
      </c>
      <c r="AT122" s="87">
        <f t="shared" ca="1" si="524"/>
        <v>0</v>
      </c>
      <c r="AU122" s="87">
        <f t="shared" ca="1" si="524"/>
        <v>0</v>
      </c>
      <c r="AV122" s="87">
        <f t="shared" ca="1" si="524"/>
        <v>0</v>
      </c>
      <c r="AW122" s="87">
        <f t="shared" ca="1" si="524"/>
        <v>0</v>
      </c>
      <c r="AX122" s="87">
        <f t="shared" ca="1" si="18"/>
        <v>0</v>
      </c>
      <c r="AY122" s="87"/>
      <c r="AZ122" s="166">
        <f t="shared" ca="1" si="19"/>
        <v>0</v>
      </c>
      <c r="BA122" s="87">
        <f t="shared" ref="BA122:BI122" si="525">IF(R121&lt;=0,0,IF($C122&lt;=SUM($AZ122:AZ122),0,IF(AO122+$C122-SUM($AZ122:AZ122)&gt;R121+AC122,R121+AC122-AO122,$C122-SUM($AZ122:AZ122))))</f>
        <v>0</v>
      </c>
      <c r="BB122" s="87">
        <f t="shared" si="525"/>
        <v>0</v>
      </c>
      <c r="BC122" s="87">
        <f t="shared" si="525"/>
        <v>0</v>
      </c>
      <c r="BD122" s="87">
        <f t="shared" ca="1" si="525"/>
        <v>0</v>
      </c>
      <c r="BE122" s="87">
        <f t="shared" ca="1" si="525"/>
        <v>0</v>
      </c>
      <c r="BF122" s="87">
        <f t="shared" ca="1" si="525"/>
        <v>0</v>
      </c>
      <c r="BG122" s="87">
        <f t="shared" ca="1" si="525"/>
        <v>0</v>
      </c>
      <c r="BH122" s="87">
        <f t="shared" ca="1" si="525"/>
        <v>0</v>
      </c>
      <c r="BI122" s="87">
        <f t="shared" ca="1" si="525"/>
        <v>0</v>
      </c>
      <c r="BJ122" s="2"/>
    </row>
    <row r="123" spans="1:62" ht="10.5" customHeight="1">
      <c r="A123" s="85" t="str">
        <f t="shared" ca="1" si="10"/>
        <v/>
      </c>
      <c r="B123" s="104" t="e">
        <f t="shared" ca="1" si="11"/>
        <v>#N/A</v>
      </c>
      <c r="C123" s="86" t="str">
        <f t="shared" ca="1" si="12"/>
        <v/>
      </c>
      <c r="D123" s="137"/>
      <c r="E123" s="87">
        <f t="shared" ref="E123:N123" ca="1" si="526">AN123+AZ123</f>
        <v>0</v>
      </c>
      <c r="F123" s="87">
        <f t="shared" si="526"/>
        <v>0</v>
      </c>
      <c r="G123" s="87">
        <f t="shared" si="526"/>
        <v>0</v>
      </c>
      <c r="H123" s="87">
        <f t="shared" si="526"/>
        <v>0</v>
      </c>
      <c r="I123" s="87">
        <f t="shared" ca="1" si="526"/>
        <v>0</v>
      </c>
      <c r="J123" s="87">
        <f t="shared" ca="1" si="526"/>
        <v>0</v>
      </c>
      <c r="K123" s="87">
        <f t="shared" ca="1" si="526"/>
        <v>0</v>
      </c>
      <c r="L123" s="87">
        <f t="shared" ca="1" si="526"/>
        <v>0</v>
      </c>
      <c r="M123" s="87">
        <f t="shared" ca="1" si="526"/>
        <v>0</v>
      </c>
      <c r="N123" s="87">
        <f t="shared" ca="1" si="526"/>
        <v>0</v>
      </c>
      <c r="O123" s="88"/>
      <c r="P123" s="87">
        <f t="shared" ca="1" si="8"/>
        <v>0</v>
      </c>
      <c r="Q123" s="87">
        <f t="shared" ref="Q123:Z123" ca="1" si="527">IF(E$8=0,0,ROUND(Q122-(E123-AB123),2))</f>
        <v>0</v>
      </c>
      <c r="R123" s="87">
        <f t="shared" si="527"/>
        <v>0</v>
      </c>
      <c r="S123" s="87">
        <f t="shared" si="527"/>
        <v>0</v>
      </c>
      <c r="T123" s="87">
        <f t="shared" si="527"/>
        <v>0</v>
      </c>
      <c r="U123" s="87">
        <f t="shared" ca="1" si="527"/>
        <v>0</v>
      </c>
      <c r="V123" s="87">
        <f t="shared" ca="1" si="527"/>
        <v>0</v>
      </c>
      <c r="W123" s="87">
        <f t="shared" ca="1" si="527"/>
        <v>0</v>
      </c>
      <c r="X123" s="87">
        <f t="shared" ca="1" si="527"/>
        <v>0</v>
      </c>
      <c r="Y123" s="87">
        <f t="shared" ca="1" si="527"/>
        <v>0</v>
      </c>
      <c r="Z123" s="87">
        <f t="shared" ca="1" si="527"/>
        <v>0</v>
      </c>
      <c r="AA123" s="95"/>
      <c r="AB123" s="87">
        <f t="shared" ref="AB123:AK123" ca="1" si="528">ROUND(Q122*E$9/12,2)</f>
        <v>0</v>
      </c>
      <c r="AC123" s="87">
        <f t="shared" si="528"/>
        <v>0</v>
      </c>
      <c r="AD123" s="87">
        <f t="shared" si="528"/>
        <v>0</v>
      </c>
      <c r="AE123" s="87">
        <f t="shared" si="528"/>
        <v>0</v>
      </c>
      <c r="AF123" s="87">
        <f t="shared" ca="1" si="528"/>
        <v>0</v>
      </c>
      <c r="AG123" s="87">
        <f t="shared" ca="1" si="528"/>
        <v>0</v>
      </c>
      <c r="AH123" s="87">
        <f t="shared" ca="1" si="528"/>
        <v>0</v>
      </c>
      <c r="AI123" s="87">
        <f t="shared" ca="1" si="528"/>
        <v>0</v>
      </c>
      <c r="AJ123" s="87">
        <f t="shared" ca="1" si="528"/>
        <v>0</v>
      </c>
      <c r="AK123" s="87">
        <f t="shared" ca="1" si="528"/>
        <v>0</v>
      </c>
      <c r="AL123" s="87">
        <f t="shared" ca="1" si="16"/>
        <v>0</v>
      </c>
      <c r="AM123" s="96"/>
      <c r="AN123" s="87">
        <f t="shared" ref="AN123:AW123" ca="1" si="529">IF(Q122&gt;0,IF((Q122+AB123)&lt;E$10,Q122+AB123,E$10),0)</f>
        <v>0</v>
      </c>
      <c r="AO123" s="87">
        <f t="shared" si="529"/>
        <v>0</v>
      </c>
      <c r="AP123" s="87">
        <f t="shared" si="529"/>
        <v>0</v>
      </c>
      <c r="AQ123" s="87">
        <f t="shared" si="529"/>
        <v>0</v>
      </c>
      <c r="AR123" s="87">
        <f t="shared" ca="1" si="529"/>
        <v>0</v>
      </c>
      <c r="AS123" s="87">
        <f t="shared" ca="1" si="529"/>
        <v>0</v>
      </c>
      <c r="AT123" s="87">
        <f t="shared" ca="1" si="529"/>
        <v>0</v>
      </c>
      <c r="AU123" s="87">
        <f t="shared" ca="1" si="529"/>
        <v>0</v>
      </c>
      <c r="AV123" s="87">
        <f t="shared" ca="1" si="529"/>
        <v>0</v>
      </c>
      <c r="AW123" s="87">
        <f t="shared" ca="1" si="529"/>
        <v>0</v>
      </c>
      <c r="AX123" s="87">
        <f t="shared" ca="1" si="18"/>
        <v>0</v>
      </c>
      <c r="AY123" s="87"/>
      <c r="AZ123" s="166">
        <f t="shared" ca="1" si="19"/>
        <v>0</v>
      </c>
      <c r="BA123" s="87">
        <f t="shared" ref="BA123:BI123" si="530">IF(R122&lt;=0,0,IF($C123&lt;=SUM($AZ123:AZ123),0,IF(AO123+$C123-SUM($AZ123:AZ123)&gt;R122+AC123,R122+AC123-AO123,$C123-SUM($AZ123:AZ123))))</f>
        <v>0</v>
      </c>
      <c r="BB123" s="87">
        <f t="shared" si="530"/>
        <v>0</v>
      </c>
      <c r="BC123" s="87">
        <f t="shared" si="530"/>
        <v>0</v>
      </c>
      <c r="BD123" s="87">
        <f t="shared" ca="1" si="530"/>
        <v>0</v>
      </c>
      <c r="BE123" s="87">
        <f t="shared" ca="1" si="530"/>
        <v>0</v>
      </c>
      <c r="BF123" s="87">
        <f t="shared" ca="1" si="530"/>
        <v>0</v>
      </c>
      <c r="BG123" s="87">
        <f t="shared" ca="1" si="530"/>
        <v>0</v>
      </c>
      <c r="BH123" s="87">
        <f t="shared" ca="1" si="530"/>
        <v>0</v>
      </c>
      <c r="BI123" s="87">
        <f t="shared" ca="1" si="530"/>
        <v>0</v>
      </c>
      <c r="BJ123" s="2"/>
    </row>
    <row r="124" spans="1:62" ht="10.5" customHeight="1">
      <c r="A124" s="85" t="str">
        <f t="shared" ca="1" si="10"/>
        <v/>
      </c>
      <c r="B124" s="104" t="e">
        <f t="shared" ca="1" si="11"/>
        <v>#N/A</v>
      </c>
      <c r="C124" s="86" t="str">
        <f t="shared" ca="1" si="12"/>
        <v/>
      </c>
      <c r="D124" s="137"/>
      <c r="E124" s="87">
        <f t="shared" ref="E124:N124" ca="1" si="531">AN124+AZ124</f>
        <v>0</v>
      </c>
      <c r="F124" s="87">
        <f t="shared" si="531"/>
        <v>0</v>
      </c>
      <c r="G124" s="87">
        <f t="shared" si="531"/>
        <v>0</v>
      </c>
      <c r="H124" s="87">
        <f t="shared" si="531"/>
        <v>0</v>
      </c>
      <c r="I124" s="87">
        <f t="shared" ca="1" si="531"/>
        <v>0</v>
      </c>
      <c r="J124" s="87">
        <f t="shared" ca="1" si="531"/>
        <v>0</v>
      </c>
      <c r="K124" s="87">
        <f t="shared" ca="1" si="531"/>
        <v>0</v>
      </c>
      <c r="L124" s="87">
        <f t="shared" ca="1" si="531"/>
        <v>0</v>
      </c>
      <c r="M124" s="87">
        <f t="shared" ca="1" si="531"/>
        <v>0</v>
      </c>
      <c r="N124" s="87">
        <f t="shared" ca="1" si="531"/>
        <v>0</v>
      </c>
      <c r="O124" s="88"/>
      <c r="P124" s="87">
        <f t="shared" ca="1" si="8"/>
        <v>0</v>
      </c>
      <c r="Q124" s="87">
        <f t="shared" ref="Q124:Z124" ca="1" si="532">IF(E$8=0,0,ROUND(Q123-(E124-AB124),2))</f>
        <v>0</v>
      </c>
      <c r="R124" s="87">
        <f t="shared" si="532"/>
        <v>0</v>
      </c>
      <c r="S124" s="87">
        <f t="shared" si="532"/>
        <v>0</v>
      </c>
      <c r="T124" s="87">
        <f t="shared" si="532"/>
        <v>0</v>
      </c>
      <c r="U124" s="87">
        <f t="shared" ca="1" si="532"/>
        <v>0</v>
      </c>
      <c r="V124" s="87">
        <f t="shared" ca="1" si="532"/>
        <v>0</v>
      </c>
      <c r="W124" s="87">
        <f t="shared" ca="1" si="532"/>
        <v>0</v>
      </c>
      <c r="X124" s="87">
        <f t="shared" ca="1" si="532"/>
        <v>0</v>
      </c>
      <c r="Y124" s="87">
        <f t="shared" ca="1" si="532"/>
        <v>0</v>
      </c>
      <c r="Z124" s="87">
        <f t="shared" ca="1" si="532"/>
        <v>0</v>
      </c>
      <c r="AA124" s="95"/>
      <c r="AB124" s="87">
        <f t="shared" ref="AB124:AK124" ca="1" si="533">ROUND(Q123*E$9/12,2)</f>
        <v>0</v>
      </c>
      <c r="AC124" s="87">
        <f t="shared" si="533"/>
        <v>0</v>
      </c>
      <c r="AD124" s="87">
        <f t="shared" si="533"/>
        <v>0</v>
      </c>
      <c r="AE124" s="87">
        <f t="shared" si="533"/>
        <v>0</v>
      </c>
      <c r="AF124" s="87">
        <f t="shared" ca="1" si="533"/>
        <v>0</v>
      </c>
      <c r="AG124" s="87">
        <f t="shared" ca="1" si="533"/>
        <v>0</v>
      </c>
      <c r="AH124" s="87">
        <f t="shared" ca="1" si="533"/>
        <v>0</v>
      </c>
      <c r="AI124" s="87">
        <f t="shared" ca="1" si="533"/>
        <v>0</v>
      </c>
      <c r="AJ124" s="87">
        <f t="shared" ca="1" si="533"/>
        <v>0</v>
      </c>
      <c r="AK124" s="87">
        <f t="shared" ca="1" si="533"/>
        <v>0</v>
      </c>
      <c r="AL124" s="87">
        <f t="shared" ca="1" si="16"/>
        <v>0</v>
      </c>
      <c r="AM124" s="96"/>
      <c r="AN124" s="87">
        <f t="shared" ref="AN124:AW124" ca="1" si="534">IF(Q123&gt;0,IF((Q123+AB124)&lt;E$10,Q123+AB124,E$10),0)</f>
        <v>0</v>
      </c>
      <c r="AO124" s="87">
        <f t="shared" si="534"/>
        <v>0</v>
      </c>
      <c r="AP124" s="87">
        <f t="shared" si="534"/>
        <v>0</v>
      </c>
      <c r="AQ124" s="87">
        <f t="shared" si="534"/>
        <v>0</v>
      </c>
      <c r="AR124" s="87">
        <f t="shared" ca="1" si="534"/>
        <v>0</v>
      </c>
      <c r="AS124" s="87">
        <f t="shared" ca="1" si="534"/>
        <v>0</v>
      </c>
      <c r="AT124" s="87">
        <f t="shared" ca="1" si="534"/>
        <v>0</v>
      </c>
      <c r="AU124" s="87">
        <f t="shared" ca="1" si="534"/>
        <v>0</v>
      </c>
      <c r="AV124" s="87">
        <f t="shared" ca="1" si="534"/>
        <v>0</v>
      </c>
      <c r="AW124" s="87">
        <f t="shared" ca="1" si="534"/>
        <v>0</v>
      </c>
      <c r="AX124" s="87">
        <f t="shared" ca="1" si="18"/>
        <v>0</v>
      </c>
      <c r="AY124" s="87"/>
      <c r="AZ124" s="166">
        <f t="shared" ca="1" si="19"/>
        <v>0</v>
      </c>
      <c r="BA124" s="87">
        <f t="shared" ref="BA124:BI124" si="535">IF(R123&lt;=0,0,IF($C124&lt;=SUM($AZ124:AZ124),0,IF(AO124+$C124-SUM($AZ124:AZ124)&gt;R123+AC124,R123+AC124-AO124,$C124-SUM($AZ124:AZ124))))</f>
        <v>0</v>
      </c>
      <c r="BB124" s="87">
        <f t="shared" si="535"/>
        <v>0</v>
      </c>
      <c r="BC124" s="87">
        <f t="shared" si="535"/>
        <v>0</v>
      </c>
      <c r="BD124" s="87">
        <f t="shared" ca="1" si="535"/>
        <v>0</v>
      </c>
      <c r="BE124" s="87">
        <f t="shared" ca="1" si="535"/>
        <v>0</v>
      </c>
      <c r="BF124" s="87">
        <f t="shared" ca="1" si="535"/>
        <v>0</v>
      </c>
      <c r="BG124" s="87">
        <f t="shared" ca="1" si="535"/>
        <v>0</v>
      </c>
      <c r="BH124" s="87">
        <f t="shared" ca="1" si="535"/>
        <v>0</v>
      </c>
      <c r="BI124" s="87">
        <f t="shared" ca="1" si="535"/>
        <v>0</v>
      </c>
      <c r="BJ124" s="2"/>
    </row>
    <row r="125" spans="1:62" ht="10.5" customHeight="1">
      <c r="A125" s="85" t="str">
        <f t="shared" ca="1" si="10"/>
        <v/>
      </c>
      <c r="B125" s="104" t="e">
        <f t="shared" ca="1" si="11"/>
        <v>#N/A</v>
      </c>
      <c r="C125" s="86" t="str">
        <f t="shared" ca="1" si="12"/>
        <v/>
      </c>
      <c r="D125" s="137"/>
      <c r="E125" s="87">
        <f t="shared" ref="E125:N125" ca="1" si="536">AN125+AZ125</f>
        <v>0</v>
      </c>
      <c r="F125" s="87">
        <f t="shared" si="536"/>
        <v>0</v>
      </c>
      <c r="G125" s="87">
        <f t="shared" si="536"/>
        <v>0</v>
      </c>
      <c r="H125" s="87">
        <f t="shared" si="536"/>
        <v>0</v>
      </c>
      <c r="I125" s="87">
        <f t="shared" ca="1" si="536"/>
        <v>0</v>
      </c>
      <c r="J125" s="87">
        <f t="shared" ca="1" si="536"/>
        <v>0</v>
      </c>
      <c r="K125" s="87">
        <f t="shared" ca="1" si="536"/>
        <v>0</v>
      </c>
      <c r="L125" s="87">
        <f t="shared" ca="1" si="536"/>
        <v>0</v>
      </c>
      <c r="M125" s="87">
        <f t="shared" ca="1" si="536"/>
        <v>0</v>
      </c>
      <c r="N125" s="87">
        <f t="shared" ca="1" si="536"/>
        <v>0</v>
      </c>
      <c r="O125" s="88"/>
      <c r="P125" s="87">
        <f t="shared" ca="1" si="8"/>
        <v>0</v>
      </c>
      <c r="Q125" s="87">
        <f t="shared" ref="Q125:Z125" ca="1" si="537">IF(E$8=0,0,ROUND(Q124-(E125-AB125),2))</f>
        <v>0</v>
      </c>
      <c r="R125" s="87">
        <f t="shared" si="537"/>
        <v>0</v>
      </c>
      <c r="S125" s="87">
        <f t="shared" si="537"/>
        <v>0</v>
      </c>
      <c r="T125" s="87">
        <f t="shared" si="537"/>
        <v>0</v>
      </c>
      <c r="U125" s="87">
        <f t="shared" ca="1" si="537"/>
        <v>0</v>
      </c>
      <c r="V125" s="87">
        <f t="shared" ca="1" si="537"/>
        <v>0</v>
      </c>
      <c r="W125" s="87">
        <f t="shared" ca="1" si="537"/>
        <v>0</v>
      </c>
      <c r="X125" s="87">
        <f t="shared" ca="1" si="537"/>
        <v>0</v>
      </c>
      <c r="Y125" s="87">
        <f t="shared" ca="1" si="537"/>
        <v>0</v>
      </c>
      <c r="Z125" s="87">
        <f t="shared" ca="1" si="537"/>
        <v>0</v>
      </c>
      <c r="AA125" s="95"/>
      <c r="AB125" s="87">
        <f t="shared" ref="AB125:AK125" ca="1" si="538">ROUND(Q124*E$9/12,2)</f>
        <v>0</v>
      </c>
      <c r="AC125" s="87">
        <f t="shared" si="538"/>
        <v>0</v>
      </c>
      <c r="AD125" s="87">
        <f t="shared" si="538"/>
        <v>0</v>
      </c>
      <c r="AE125" s="87">
        <f t="shared" si="538"/>
        <v>0</v>
      </c>
      <c r="AF125" s="87">
        <f t="shared" ca="1" si="538"/>
        <v>0</v>
      </c>
      <c r="AG125" s="87">
        <f t="shared" ca="1" si="538"/>
        <v>0</v>
      </c>
      <c r="AH125" s="87">
        <f t="shared" ca="1" si="538"/>
        <v>0</v>
      </c>
      <c r="AI125" s="87">
        <f t="shared" ca="1" si="538"/>
        <v>0</v>
      </c>
      <c r="AJ125" s="87">
        <f t="shared" ca="1" si="538"/>
        <v>0</v>
      </c>
      <c r="AK125" s="87">
        <f t="shared" ca="1" si="538"/>
        <v>0</v>
      </c>
      <c r="AL125" s="87">
        <f t="shared" ca="1" si="16"/>
        <v>0</v>
      </c>
      <c r="AM125" s="96"/>
      <c r="AN125" s="87">
        <f t="shared" ref="AN125:AW125" ca="1" si="539">IF(Q124&gt;0,IF((Q124+AB125)&lt;E$10,Q124+AB125,E$10),0)</f>
        <v>0</v>
      </c>
      <c r="AO125" s="87">
        <f t="shared" si="539"/>
        <v>0</v>
      </c>
      <c r="AP125" s="87">
        <f t="shared" si="539"/>
        <v>0</v>
      </c>
      <c r="AQ125" s="87">
        <f t="shared" si="539"/>
        <v>0</v>
      </c>
      <c r="AR125" s="87">
        <f t="shared" ca="1" si="539"/>
        <v>0</v>
      </c>
      <c r="AS125" s="87">
        <f t="shared" ca="1" si="539"/>
        <v>0</v>
      </c>
      <c r="AT125" s="87">
        <f t="shared" ca="1" si="539"/>
        <v>0</v>
      </c>
      <c r="AU125" s="87">
        <f t="shared" ca="1" si="539"/>
        <v>0</v>
      </c>
      <c r="AV125" s="87">
        <f t="shared" ca="1" si="539"/>
        <v>0</v>
      </c>
      <c r="AW125" s="87">
        <f t="shared" ca="1" si="539"/>
        <v>0</v>
      </c>
      <c r="AX125" s="87">
        <f t="shared" ca="1" si="18"/>
        <v>0</v>
      </c>
      <c r="AY125" s="87"/>
      <c r="AZ125" s="166">
        <f t="shared" ca="1" si="19"/>
        <v>0</v>
      </c>
      <c r="BA125" s="87">
        <f t="shared" ref="BA125:BI125" si="540">IF(R124&lt;=0,0,IF($C125&lt;=SUM($AZ125:AZ125),0,IF(AO125+$C125-SUM($AZ125:AZ125)&gt;R124+AC125,R124+AC125-AO125,$C125-SUM($AZ125:AZ125))))</f>
        <v>0</v>
      </c>
      <c r="BB125" s="87">
        <f t="shared" si="540"/>
        <v>0</v>
      </c>
      <c r="BC125" s="87">
        <f t="shared" si="540"/>
        <v>0</v>
      </c>
      <c r="BD125" s="87">
        <f t="shared" ca="1" si="540"/>
        <v>0</v>
      </c>
      <c r="BE125" s="87">
        <f t="shared" ca="1" si="540"/>
        <v>0</v>
      </c>
      <c r="BF125" s="87">
        <f t="shared" ca="1" si="540"/>
        <v>0</v>
      </c>
      <c r="BG125" s="87">
        <f t="shared" ca="1" si="540"/>
        <v>0</v>
      </c>
      <c r="BH125" s="87">
        <f t="shared" ca="1" si="540"/>
        <v>0</v>
      </c>
      <c r="BI125" s="87">
        <f t="shared" ca="1" si="540"/>
        <v>0</v>
      </c>
      <c r="BJ125" s="2"/>
    </row>
    <row r="126" spans="1:62" ht="10.5" customHeight="1">
      <c r="A126" s="85" t="str">
        <f t="shared" ca="1" si="10"/>
        <v/>
      </c>
      <c r="B126" s="104" t="e">
        <f t="shared" ca="1" si="11"/>
        <v>#N/A</v>
      </c>
      <c r="C126" s="86" t="str">
        <f t="shared" ca="1" si="12"/>
        <v/>
      </c>
      <c r="D126" s="137"/>
      <c r="E126" s="87">
        <f t="shared" ref="E126:N126" ca="1" si="541">AN126+AZ126</f>
        <v>0</v>
      </c>
      <c r="F126" s="87">
        <f t="shared" si="541"/>
        <v>0</v>
      </c>
      <c r="G126" s="87">
        <f t="shared" si="541"/>
        <v>0</v>
      </c>
      <c r="H126" s="87">
        <f t="shared" si="541"/>
        <v>0</v>
      </c>
      <c r="I126" s="87">
        <f t="shared" ca="1" si="541"/>
        <v>0</v>
      </c>
      <c r="J126" s="87">
        <f t="shared" ca="1" si="541"/>
        <v>0</v>
      </c>
      <c r="K126" s="87">
        <f t="shared" ca="1" si="541"/>
        <v>0</v>
      </c>
      <c r="L126" s="87">
        <f t="shared" ca="1" si="541"/>
        <v>0</v>
      </c>
      <c r="M126" s="87">
        <f t="shared" ca="1" si="541"/>
        <v>0</v>
      </c>
      <c r="N126" s="87">
        <f t="shared" ca="1" si="541"/>
        <v>0</v>
      </c>
      <c r="O126" s="88"/>
      <c r="P126" s="87">
        <f t="shared" ca="1" si="8"/>
        <v>0</v>
      </c>
      <c r="Q126" s="87">
        <f t="shared" ref="Q126:Z126" ca="1" si="542">IF(E$8=0,0,ROUND(Q125-(E126-AB126),2))</f>
        <v>0</v>
      </c>
      <c r="R126" s="87">
        <f t="shared" si="542"/>
        <v>0</v>
      </c>
      <c r="S126" s="87">
        <f t="shared" si="542"/>
        <v>0</v>
      </c>
      <c r="T126" s="87">
        <f t="shared" si="542"/>
        <v>0</v>
      </c>
      <c r="U126" s="87">
        <f t="shared" ca="1" si="542"/>
        <v>0</v>
      </c>
      <c r="V126" s="87">
        <f t="shared" ca="1" si="542"/>
        <v>0</v>
      </c>
      <c r="W126" s="87">
        <f t="shared" ca="1" si="542"/>
        <v>0</v>
      </c>
      <c r="X126" s="87">
        <f t="shared" ca="1" si="542"/>
        <v>0</v>
      </c>
      <c r="Y126" s="87">
        <f t="shared" ca="1" si="542"/>
        <v>0</v>
      </c>
      <c r="Z126" s="87">
        <f t="shared" ca="1" si="542"/>
        <v>0</v>
      </c>
      <c r="AA126" s="95"/>
      <c r="AB126" s="87">
        <f t="shared" ref="AB126:AK126" ca="1" si="543">ROUND(Q125*E$9/12,2)</f>
        <v>0</v>
      </c>
      <c r="AC126" s="87">
        <f t="shared" si="543"/>
        <v>0</v>
      </c>
      <c r="AD126" s="87">
        <f t="shared" si="543"/>
        <v>0</v>
      </c>
      <c r="AE126" s="87">
        <f t="shared" si="543"/>
        <v>0</v>
      </c>
      <c r="AF126" s="87">
        <f t="shared" ca="1" si="543"/>
        <v>0</v>
      </c>
      <c r="AG126" s="87">
        <f t="shared" ca="1" si="543"/>
        <v>0</v>
      </c>
      <c r="AH126" s="87">
        <f t="shared" ca="1" si="543"/>
        <v>0</v>
      </c>
      <c r="AI126" s="87">
        <f t="shared" ca="1" si="543"/>
        <v>0</v>
      </c>
      <c r="AJ126" s="87">
        <f t="shared" ca="1" si="543"/>
        <v>0</v>
      </c>
      <c r="AK126" s="87">
        <f t="shared" ca="1" si="543"/>
        <v>0</v>
      </c>
      <c r="AL126" s="87">
        <f t="shared" ca="1" si="16"/>
        <v>0</v>
      </c>
      <c r="AM126" s="96"/>
      <c r="AN126" s="87">
        <f t="shared" ref="AN126:AW126" ca="1" si="544">IF(Q125&gt;0,IF((Q125+AB126)&lt;E$10,Q125+AB126,E$10),0)</f>
        <v>0</v>
      </c>
      <c r="AO126" s="87">
        <f t="shared" si="544"/>
        <v>0</v>
      </c>
      <c r="AP126" s="87">
        <f t="shared" si="544"/>
        <v>0</v>
      </c>
      <c r="AQ126" s="87">
        <f t="shared" si="544"/>
        <v>0</v>
      </c>
      <c r="AR126" s="87">
        <f t="shared" ca="1" si="544"/>
        <v>0</v>
      </c>
      <c r="AS126" s="87">
        <f t="shared" ca="1" si="544"/>
        <v>0</v>
      </c>
      <c r="AT126" s="87">
        <f t="shared" ca="1" si="544"/>
        <v>0</v>
      </c>
      <c r="AU126" s="87">
        <f t="shared" ca="1" si="544"/>
        <v>0</v>
      </c>
      <c r="AV126" s="87">
        <f t="shared" ca="1" si="544"/>
        <v>0</v>
      </c>
      <c r="AW126" s="87">
        <f t="shared" ca="1" si="544"/>
        <v>0</v>
      </c>
      <c r="AX126" s="87">
        <f t="shared" ca="1" si="18"/>
        <v>0</v>
      </c>
      <c r="AY126" s="87"/>
      <c r="AZ126" s="166">
        <f t="shared" ca="1" si="19"/>
        <v>0</v>
      </c>
      <c r="BA126" s="87">
        <f t="shared" ref="BA126:BI126" si="545">IF(R125&lt;=0,0,IF($C126&lt;=SUM($AZ126:AZ126),0,IF(AO126+$C126-SUM($AZ126:AZ126)&gt;R125+AC126,R125+AC126-AO126,$C126-SUM($AZ126:AZ126))))</f>
        <v>0</v>
      </c>
      <c r="BB126" s="87">
        <f t="shared" si="545"/>
        <v>0</v>
      </c>
      <c r="BC126" s="87">
        <f t="shared" si="545"/>
        <v>0</v>
      </c>
      <c r="BD126" s="87">
        <f t="shared" ca="1" si="545"/>
        <v>0</v>
      </c>
      <c r="BE126" s="87">
        <f t="shared" ca="1" si="545"/>
        <v>0</v>
      </c>
      <c r="BF126" s="87">
        <f t="shared" ca="1" si="545"/>
        <v>0</v>
      </c>
      <c r="BG126" s="87">
        <f t="shared" ca="1" si="545"/>
        <v>0</v>
      </c>
      <c r="BH126" s="87">
        <f t="shared" ca="1" si="545"/>
        <v>0</v>
      </c>
      <c r="BI126" s="87">
        <f t="shared" ca="1" si="545"/>
        <v>0</v>
      </c>
      <c r="BJ126" s="2"/>
    </row>
    <row r="127" spans="1:62" ht="10.5" customHeight="1">
      <c r="A127" s="85" t="str">
        <f t="shared" ca="1" si="10"/>
        <v/>
      </c>
      <c r="B127" s="104" t="e">
        <f t="shared" ca="1" si="11"/>
        <v>#N/A</v>
      </c>
      <c r="C127" s="86" t="str">
        <f t="shared" ca="1" si="12"/>
        <v/>
      </c>
      <c r="D127" s="137"/>
      <c r="E127" s="87">
        <f t="shared" ref="E127:N127" ca="1" si="546">AN127+AZ127</f>
        <v>0</v>
      </c>
      <c r="F127" s="87">
        <f t="shared" si="546"/>
        <v>0</v>
      </c>
      <c r="G127" s="87">
        <f t="shared" si="546"/>
        <v>0</v>
      </c>
      <c r="H127" s="87">
        <f t="shared" si="546"/>
        <v>0</v>
      </c>
      <c r="I127" s="87">
        <f t="shared" ca="1" si="546"/>
        <v>0</v>
      </c>
      <c r="J127" s="87">
        <f t="shared" ca="1" si="546"/>
        <v>0</v>
      </c>
      <c r="K127" s="87">
        <f t="shared" ca="1" si="546"/>
        <v>0</v>
      </c>
      <c r="L127" s="87">
        <f t="shared" ca="1" si="546"/>
        <v>0</v>
      </c>
      <c r="M127" s="87">
        <f t="shared" ca="1" si="546"/>
        <v>0</v>
      </c>
      <c r="N127" s="87">
        <f t="shared" ca="1" si="546"/>
        <v>0</v>
      </c>
      <c r="O127" s="88"/>
      <c r="P127" s="87">
        <f t="shared" ca="1" si="8"/>
        <v>0</v>
      </c>
      <c r="Q127" s="87">
        <f t="shared" ref="Q127:Z127" ca="1" si="547">IF(E$8=0,0,ROUND(Q126-(E127-AB127),2))</f>
        <v>0</v>
      </c>
      <c r="R127" s="87">
        <f t="shared" si="547"/>
        <v>0</v>
      </c>
      <c r="S127" s="87">
        <f t="shared" si="547"/>
        <v>0</v>
      </c>
      <c r="T127" s="87">
        <f t="shared" si="547"/>
        <v>0</v>
      </c>
      <c r="U127" s="87">
        <f t="shared" ca="1" si="547"/>
        <v>0</v>
      </c>
      <c r="V127" s="87">
        <f t="shared" ca="1" si="547"/>
        <v>0</v>
      </c>
      <c r="W127" s="87">
        <f t="shared" ca="1" si="547"/>
        <v>0</v>
      </c>
      <c r="X127" s="87">
        <f t="shared" ca="1" si="547"/>
        <v>0</v>
      </c>
      <c r="Y127" s="87">
        <f t="shared" ca="1" si="547"/>
        <v>0</v>
      </c>
      <c r="Z127" s="87">
        <f t="shared" ca="1" si="547"/>
        <v>0</v>
      </c>
      <c r="AA127" s="95"/>
      <c r="AB127" s="87">
        <f t="shared" ref="AB127:AK127" ca="1" si="548">ROUND(Q126*E$9/12,2)</f>
        <v>0</v>
      </c>
      <c r="AC127" s="87">
        <f t="shared" si="548"/>
        <v>0</v>
      </c>
      <c r="AD127" s="87">
        <f t="shared" si="548"/>
        <v>0</v>
      </c>
      <c r="AE127" s="87">
        <f t="shared" si="548"/>
        <v>0</v>
      </c>
      <c r="AF127" s="87">
        <f t="shared" ca="1" si="548"/>
        <v>0</v>
      </c>
      <c r="AG127" s="87">
        <f t="shared" ca="1" si="548"/>
        <v>0</v>
      </c>
      <c r="AH127" s="87">
        <f t="shared" ca="1" si="548"/>
        <v>0</v>
      </c>
      <c r="AI127" s="87">
        <f t="shared" ca="1" si="548"/>
        <v>0</v>
      </c>
      <c r="AJ127" s="87">
        <f t="shared" ca="1" si="548"/>
        <v>0</v>
      </c>
      <c r="AK127" s="87">
        <f t="shared" ca="1" si="548"/>
        <v>0</v>
      </c>
      <c r="AL127" s="87">
        <f t="shared" ca="1" si="16"/>
        <v>0</v>
      </c>
      <c r="AM127" s="96"/>
      <c r="AN127" s="87">
        <f t="shared" ref="AN127:AW127" ca="1" si="549">IF(Q126&gt;0,IF((Q126+AB127)&lt;E$10,Q126+AB127,E$10),0)</f>
        <v>0</v>
      </c>
      <c r="AO127" s="87">
        <f t="shared" si="549"/>
        <v>0</v>
      </c>
      <c r="AP127" s="87">
        <f t="shared" si="549"/>
        <v>0</v>
      </c>
      <c r="AQ127" s="87">
        <f t="shared" si="549"/>
        <v>0</v>
      </c>
      <c r="AR127" s="87">
        <f t="shared" ca="1" si="549"/>
        <v>0</v>
      </c>
      <c r="AS127" s="87">
        <f t="shared" ca="1" si="549"/>
        <v>0</v>
      </c>
      <c r="AT127" s="87">
        <f t="shared" ca="1" si="549"/>
        <v>0</v>
      </c>
      <c r="AU127" s="87">
        <f t="shared" ca="1" si="549"/>
        <v>0</v>
      </c>
      <c r="AV127" s="87">
        <f t="shared" ca="1" si="549"/>
        <v>0</v>
      </c>
      <c r="AW127" s="87">
        <f t="shared" ca="1" si="549"/>
        <v>0</v>
      </c>
      <c r="AX127" s="87">
        <f t="shared" ca="1" si="18"/>
        <v>0</v>
      </c>
      <c r="AY127" s="87"/>
      <c r="AZ127" s="166">
        <f t="shared" ca="1" si="19"/>
        <v>0</v>
      </c>
      <c r="BA127" s="87">
        <f t="shared" ref="BA127:BI127" si="550">IF(R126&lt;=0,0,IF($C127&lt;=SUM($AZ127:AZ127),0,IF(AO127+$C127-SUM($AZ127:AZ127)&gt;R126+AC127,R126+AC127-AO127,$C127-SUM($AZ127:AZ127))))</f>
        <v>0</v>
      </c>
      <c r="BB127" s="87">
        <f t="shared" si="550"/>
        <v>0</v>
      </c>
      <c r="BC127" s="87">
        <f t="shared" si="550"/>
        <v>0</v>
      </c>
      <c r="BD127" s="87">
        <f t="shared" ca="1" si="550"/>
        <v>0</v>
      </c>
      <c r="BE127" s="87">
        <f t="shared" ca="1" si="550"/>
        <v>0</v>
      </c>
      <c r="BF127" s="87">
        <f t="shared" ca="1" si="550"/>
        <v>0</v>
      </c>
      <c r="BG127" s="87">
        <f t="shared" ca="1" si="550"/>
        <v>0</v>
      </c>
      <c r="BH127" s="87">
        <f t="shared" ca="1" si="550"/>
        <v>0</v>
      </c>
      <c r="BI127" s="87">
        <f t="shared" ca="1" si="550"/>
        <v>0</v>
      </c>
      <c r="BJ127" s="2"/>
    </row>
    <row r="128" spans="1:62" ht="10.5" customHeight="1">
      <c r="A128" s="85" t="str">
        <f t="shared" ca="1" si="10"/>
        <v/>
      </c>
      <c r="B128" s="104" t="e">
        <f t="shared" ca="1" si="11"/>
        <v>#N/A</v>
      </c>
      <c r="C128" s="86" t="str">
        <f t="shared" ca="1" si="12"/>
        <v/>
      </c>
      <c r="D128" s="137"/>
      <c r="E128" s="87">
        <f t="shared" ref="E128:N128" ca="1" si="551">AN128+AZ128</f>
        <v>0</v>
      </c>
      <c r="F128" s="87">
        <f t="shared" si="551"/>
        <v>0</v>
      </c>
      <c r="G128" s="87">
        <f t="shared" si="551"/>
        <v>0</v>
      </c>
      <c r="H128" s="87">
        <f t="shared" si="551"/>
        <v>0</v>
      </c>
      <c r="I128" s="87">
        <f t="shared" ca="1" si="551"/>
        <v>0</v>
      </c>
      <c r="J128" s="87">
        <f t="shared" ca="1" si="551"/>
        <v>0</v>
      </c>
      <c r="K128" s="87">
        <f t="shared" ca="1" si="551"/>
        <v>0</v>
      </c>
      <c r="L128" s="87">
        <f t="shared" ca="1" si="551"/>
        <v>0</v>
      </c>
      <c r="M128" s="87">
        <f t="shared" ca="1" si="551"/>
        <v>0</v>
      </c>
      <c r="N128" s="87">
        <f t="shared" ca="1" si="551"/>
        <v>0</v>
      </c>
      <c r="O128" s="88"/>
      <c r="P128" s="87">
        <f t="shared" ca="1" si="8"/>
        <v>0</v>
      </c>
      <c r="Q128" s="87">
        <f t="shared" ref="Q128:Z128" ca="1" si="552">IF(E$8=0,0,ROUND(Q127-(E128-AB128),2))</f>
        <v>0</v>
      </c>
      <c r="R128" s="87">
        <f t="shared" si="552"/>
        <v>0</v>
      </c>
      <c r="S128" s="87">
        <f t="shared" si="552"/>
        <v>0</v>
      </c>
      <c r="T128" s="87">
        <f t="shared" si="552"/>
        <v>0</v>
      </c>
      <c r="U128" s="87">
        <f t="shared" ca="1" si="552"/>
        <v>0</v>
      </c>
      <c r="V128" s="87">
        <f t="shared" ca="1" si="552"/>
        <v>0</v>
      </c>
      <c r="W128" s="87">
        <f t="shared" ca="1" si="552"/>
        <v>0</v>
      </c>
      <c r="X128" s="87">
        <f t="shared" ca="1" si="552"/>
        <v>0</v>
      </c>
      <c r="Y128" s="87">
        <f t="shared" ca="1" si="552"/>
        <v>0</v>
      </c>
      <c r="Z128" s="87">
        <f t="shared" ca="1" si="552"/>
        <v>0</v>
      </c>
      <c r="AA128" s="95"/>
      <c r="AB128" s="87">
        <f t="shared" ref="AB128:AK128" ca="1" si="553">ROUND(Q127*E$9/12,2)</f>
        <v>0</v>
      </c>
      <c r="AC128" s="87">
        <f t="shared" si="553"/>
        <v>0</v>
      </c>
      <c r="AD128" s="87">
        <f t="shared" si="553"/>
        <v>0</v>
      </c>
      <c r="AE128" s="87">
        <f t="shared" si="553"/>
        <v>0</v>
      </c>
      <c r="AF128" s="87">
        <f t="shared" ca="1" si="553"/>
        <v>0</v>
      </c>
      <c r="AG128" s="87">
        <f t="shared" ca="1" si="553"/>
        <v>0</v>
      </c>
      <c r="AH128" s="87">
        <f t="shared" ca="1" si="553"/>
        <v>0</v>
      </c>
      <c r="AI128" s="87">
        <f t="shared" ca="1" si="553"/>
        <v>0</v>
      </c>
      <c r="AJ128" s="87">
        <f t="shared" ca="1" si="553"/>
        <v>0</v>
      </c>
      <c r="AK128" s="87">
        <f t="shared" ca="1" si="553"/>
        <v>0</v>
      </c>
      <c r="AL128" s="87">
        <f t="shared" ca="1" si="16"/>
        <v>0</v>
      </c>
      <c r="AM128" s="96"/>
      <c r="AN128" s="87">
        <f t="shared" ref="AN128:AW128" ca="1" si="554">IF(Q127&gt;0,IF((Q127+AB128)&lt;E$10,Q127+AB128,E$10),0)</f>
        <v>0</v>
      </c>
      <c r="AO128" s="87">
        <f t="shared" si="554"/>
        <v>0</v>
      </c>
      <c r="AP128" s="87">
        <f t="shared" si="554"/>
        <v>0</v>
      </c>
      <c r="AQ128" s="87">
        <f t="shared" si="554"/>
        <v>0</v>
      </c>
      <c r="AR128" s="87">
        <f t="shared" ca="1" si="554"/>
        <v>0</v>
      </c>
      <c r="AS128" s="87">
        <f t="shared" ca="1" si="554"/>
        <v>0</v>
      </c>
      <c r="AT128" s="87">
        <f t="shared" ca="1" si="554"/>
        <v>0</v>
      </c>
      <c r="AU128" s="87">
        <f t="shared" ca="1" si="554"/>
        <v>0</v>
      </c>
      <c r="AV128" s="87">
        <f t="shared" ca="1" si="554"/>
        <v>0</v>
      </c>
      <c r="AW128" s="87">
        <f t="shared" ca="1" si="554"/>
        <v>0</v>
      </c>
      <c r="AX128" s="87">
        <f t="shared" ca="1" si="18"/>
        <v>0</v>
      </c>
      <c r="AY128" s="87"/>
      <c r="AZ128" s="166">
        <f t="shared" ca="1" si="19"/>
        <v>0</v>
      </c>
      <c r="BA128" s="87">
        <f t="shared" ref="BA128:BI128" si="555">IF(R127&lt;=0,0,IF($C128&lt;=SUM($AZ128:AZ128),0,IF(AO128+$C128-SUM($AZ128:AZ128)&gt;R127+AC128,R127+AC128-AO128,$C128-SUM($AZ128:AZ128))))</f>
        <v>0</v>
      </c>
      <c r="BB128" s="87">
        <f t="shared" si="555"/>
        <v>0</v>
      </c>
      <c r="BC128" s="87">
        <f t="shared" si="555"/>
        <v>0</v>
      </c>
      <c r="BD128" s="87">
        <f t="shared" ca="1" si="555"/>
        <v>0</v>
      </c>
      <c r="BE128" s="87">
        <f t="shared" ca="1" si="555"/>
        <v>0</v>
      </c>
      <c r="BF128" s="87">
        <f t="shared" ca="1" si="555"/>
        <v>0</v>
      </c>
      <c r="BG128" s="87">
        <f t="shared" ca="1" si="555"/>
        <v>0</v>
      </c>
      <c r="BH128" s="87">
        <f t="shared" ca="1" si="555"/>
        <v>0</v>
      </c>
      <c r="BI128" s="87">
        <f t="shared" ca="1" si="555"/>
        <v>0</v>
      </c>
      <c r="BJ128" s="2"/>
    </row>
    <row r="129" spans="1:62" ht="10.5" customHeight="1">
      <c r="A129" s="85" t="str">
        <f t="shared" ca="1" si="10"/>
        <v/>
      </c>
      <c r="B129" s="104" t="e">
        <f t="shared" ca="1" si="11"/>
        <v>#N/A</v>
      </c>
      <c r="C129" s="86" t="str">
        <f t="shared" ca="1" si="12"/>
        <v/>
      </c>
      <c r="D129" s="137"/>
      <c r="E129" s="87">
        <f t="shared" ref="E129:N129" ca="1" si="556">AN129+AZ129</f>
        <v>0</v>
      </c>
      <c r="F129" s="87">
        <f t="shared" si="556"/>
        <v>0</v>
      </c>
      <c r="G129" s="87">
        <f t="shared" si="556"/>
        <v>0</v>
      </c>
      <c r="H129" s="87">
        <f t="shared" si="556"/>
        <v>0</v>
      </c>
      <c r="I129" s="87">
        <f t="shared" ca="1" si="556"/>
        <v>0</v>
      </c>
      <c r="J129" s="87">
        <f t="shared" ca="1" si="556"/>
        <v>0</v>
      </c>
      <c r="K129" s="87">
        <f t="shared" ca="1" si="556"/>
        <v>0</v>
      </c>
      <c r="L129" s="87">
        <f t="shared" ca="1" si="556"/>
        <v>0</v>
      </c>
      <c r="M129" s="87">
        <f t="shared" ca="1" si="556"/>
        <v>0</v>
      </c>
      <c r="N129" s="87">
        <f t="shared" ca="1" si="556"/>
        <v>0</v>
      </c>
      <c r="O129" s="88"/>
      <c r="P129" s="87">
        <f t="shared" ca="1" si="8"/>
        <v>0</v>
      </c>
      <c r="Q129" s="87">
        <f t="shared" ref="Q129:Z129" ca="1" si="557">IF(E$8=0,0,ROUND(Q128-(E129-AB129),2))</f>
        <v>0</v>
      </c>
      <c r="R129" s="87">
        <f t="shared" si="557"/>
        <v>0</v>
      </c>
      <c r="S129" s="87">
        <f t="shared" si="557"/>
        <v>0</v>
      </c>
      <c r="T129" s="87">
        <f t="shared" si="557"/>
        <v>0</v>
      </c>
      <c r="U129" s="87">
        <f t="shared" ca="1" si="557"/>
        <v>0</v>
      </c>
      <c r="V129" s="87">
        <f t="shared" ca="1" si="557"/>
        <v>0</v>
      </c>
      <c r="W129" s="87">
        <f t="shared" ca="1" si="557"/>
        <v>0</v>
      </c>
      <c r="X129" s="87">
        <f t="shared" ca="1" si="557"/>
        <v>0</v>
      </c>
      <c r="Y129" s="87">
        <f t="shared" ca="1" si="557"/>
        <v>0</v>
      </c>
      <c r="Z129" s="87">
        <f t="shared" ca="1" si="557"/>
        <v>0</v>
      </c>
      <c r="AA129" s="95"/>
      <c r="AB129" s="87">
        <f t="shared" ref="AB129:AK129" ca="1" si="558">ROUND(Q128*E$9/12,2)</f>
        <v>0</v>
      </c>
      <c r="AC129" s="87">
        <f t="shared" si="558"/>
        <v>0</v>
      </c>
      <c r="AD129" s="87">
        <f t="shared" si="558"/>
        <v>0</v>
      </c>
      <c r="AE129" s="87">
        <f t="shared" si="558"/>
        <v>0</v>
      </c>
      <c r="AF129" s="87">
        <f t="shared" ca="1" si="558"/>
        <v>0</v>
      </c>
      <c r="AG129" s="87">
        <f t="shared" ca="1" si="558"/>
        <v>0</v>
      </c>
      <c r="AH129" s="87">
        <f t="shared" ca="1" si="558"/>
        <v>0</v>
      </c>
      <c r="AI129" s="87">
        <f t="shared" ca="1" si="558"/>
        <v>0</v>
      </c>
      <c r="AJ129" s="87">
        <f t="shared" ca="1" si="558"/>
        <v>0</v>
      </c>
      <c r="AK129" s="87">
        <f t="shared" ca="1" si="558"/>
        <v>0</v>
      </c>
      <c r="AL129" s="87">
        <f t="shared" ca="1" si="16"/>
        <v>0</v>
      </c>
      <c r="AM129" s="96"/>
      <c r="AN129" s="87">
        <f t="shared" ref="AN129:AW129" ca="1" si="559">IF(Q128&gt;0,IF((Q128+AB129)&lt;E$10,Q128+AB129,E$10),0)</f>
        <v>0</v>
      </c>
      <c r="AO129" s="87">
        <f t="shared" si="559"/>
        <v>0</v>
      </c>
      <c r="AP129" s="87">
        <f t="shared" si="559"/>
        <v>0</v>
      </c>
      <c r="AQ129" s="87">
        <f t="shared" si="559"/>
        <v>0</v>
      </c>
      <c r="AR129" s="87">
        <f t="shared" ca="1" si="559"/>
        <v>0</v>
      </c>
      <c r="AS129" s="87">
        <f t="shared" ca="1" si="559"/>
        <v>0</v>
      </c>
      <c r="AT129" s="87">
        <f t="shared" ca="1" si="559"/>
        <v>0</v>
      </c>
      <c r="AU129" s="87">
        <f t="shared" ca="1" si="559"/>
        <v>0</v>
      </c>
      <c r="AV129" s="87">
        <f t="shared" ca="1" si="559"/>
        <v>0</v>
      </c>
      <c r="AW129" s="87">
        <f t="shared" ca="1" si="559"/>
        <v>0</v>
      </c>
      <c r="AX129" s="87">
        <f t="shared" ca="1" si="18"/>
        <v>0</v>
      </c>
      <c r="AY129" s="87"/>
      <c r="AZ129" s="166">
        <f t="shared" ca="1" si="19"/>
        <v>0</v>
      </c>
      <c r="BA129" s="87">
        <f t="shared" ref="BA129:BI129" si="560">IF(R128&lt;=0,0,IF($C129&lt;=SUM($AZ129:AZ129),0,IF(AO129+$C129-SUM($AZ129:AZ129)&gt;R128+AC129,R128+AC129-AO129,$C129-SUM($AZ129:AZ129))))</f>
        <v>0</v>
      </c>
      <c r="BB129" s="87">
        <f t="shared" si="560"/>
        <v>0</v>
      </c>
      <c r="BC129" s="87">
        <f t="shared" si="560"/>
        <v>0</v>
      </c>
      <c r="BD129" s="87">
        <f t="shared" ca="1" si="560"/>
        <v>0</v>
      </c>
      <c r="BE129" s="87">
        <f t="shared" ca="1" si="560"/>
        <v>0</v>
      </c>
      <c r="BF129" s="87">
        <f t="shared" ca="1" si="560"/>
        <v>0</v>
      </c>
      <c r="BG129" s="87">
        <f t="shared" ca="1" si="560"/>
        <v>0</v>
      </c>
      <c r="BH129" s="87">
        <f t="shared" ca="1" si="560"/>
        <v>0</v>
      </c>
      <c r="BI129" s="87">
        <f t="shared" ca="1" si="560"/>
        <v>0</v>
      </c>
      <c r="BJ129" s="2"/>
    </row>
    <row r="130" spans="1:62" ht="10.5" customHeight="1">
      <c r="A130" s="85" t="str">
        <f t="shared" ca="1" si="10"/>
        <v/>
      </c>
      <c r="B130" s="104" t="e">
        <f t="shared" ca="1" si="11"/>
        <v>#N/A</v>
      </c>
      <c r="C130" s="86" t="str">
        <f t="shared" ca="1" si="12"/>
        <v/>
      </c>
      <c r="D130" s="137"/>
      <c r="E130" s="87">
        <f t="shared" ref="E130:N130" ca="1" si="561">AN130+AZ130</f>
        <v>0</v>
      </c>
      <c r="F130" s="87">
        <f t="shared" si="561"/>
        <v>0</v>
      </c>
      <c r="G130" s="87">
        <f t="shared" si="561"/>
        <v>0</v>
      </c>
      <c r="H130" s="87">
        <f t="shared" si="561"/>
        <v>0</v>
      </c>
      <c r="I130" s="87">
        <f t="shared" ca="1" si="561"/>
        <v>0</v>
      </c>
      <c r="J130" s="87">
        <f t="shared" ca="1" si="561"/>
        <v>0</v>
      </c>
      <c r="K130" s="87">
        <f t="shared" ca="1" si="561"/>
        <v>0</v>
      </c>
      <c r="L130" s="87">
        <f t="shared" ca="1" si="561"/>
        <v>0</v>
      </c>
      <c r="M130" s="87">
        <f t="shared" ca="1" si="561"/>
        <v>0</v>
      </c>
      <c r="N130" s="87">
        <f t="shared" ca="1" si="561"/>
        <v>0</v>
      </c>
      <c r="O130" s="88"/>
      <c r="P130" s="87">
        <f t="shared" ca="1" si="8"/>
        <v>0</v>
      </c>
      <c r="Q130" s="87">
        <f t="shared" ref="Q130:Z130" ca="1" si="562">IF(E$8=0,0,ROUND(Q129-(E130-AB130),2))</f>
        <v>0</v>
      </c>
      <c r="R130" s="87">
        <f t="shared" si="562"/>
        <v>0</v>
      </c>
      <c r="S130" s="87">
        <f t="shared" si="562"/>
        <v>0</v>
      </c>
      <c r="T130" s="87">
        <f t="shared" si="562"/>
        <v>0</v>
      </c>
      <c r="U130" s="87">
        <f t="shared" ca="1" si="562"/>
        <v>0</v>
      </c>
      <c r="V130" s="87">
        <f t="shared" ca="1" si="562"/>
        <v>0</v>
      </c>
      <c r="W130" s="87">
        <f t="shared" ca="1" si="562"/>
        <v>0</v>
      </c>
      <c r="X130" s="87">
        <f t="shared" ca="1" si="562"/>
        <v>0</v>
      </c>
      <c r="Y130" s="87">
        <f t="shared" ca="1" si="562"/>
        <v>0</v>
      </c>
      <c r="Z130" s="87">
        <f t="shared" ca="1" si="562"/>
        <v>0</v>
      </c>
      <c r="AA130" s="95"/>
      <c r="AB130" s="87">
        <f t="shared" ref="AB130:AK130" ca="1" si="563">ROUND(Q129*E$9/12,2)</f>
        <v>0</v>
      </c>
      <c r="AC130" s="87">
        <f t="shared" si="563"/>
        <v>0</v>
      </c>
      <c r="AD130" s="87">
        <f t="shared" si="563"/>
        <v>0</v>
      </c>
      <c r="AE130" s="87">
        <f t="shared" si="563"/>
        <v>0</v>
      </c>
      <c r="AF130" s="87">
        <f t="shared" ca="1" si="563"/>
        <v>0</v>
      </c>
      <c r="AG130" s="87">
        <f t="shared" ca="1" si="563"/>
        <v>0</v>
      </c>
      <c r="AH130" s="87">
        <f t="shared" ca="1" si="563"/>
        <v>0</v>
      </c>
      <c r="AI130" s="87">
        <f t="shared" ca="1" si="563"/>
        <v>0</v>
      </c>
      <c r="AJ130" s="87">
        <f t="shared" ca="1" si="563"/>
        <v>0</v>
      </c>
      <c r="AK130" s="87">
        <f t="shared" ca="1" si="563"/>
        <v>0</v>
      </c>
      <c r="AL130" s="87">
        <f t="shared" ca="1" si="16"/>
        <v>0</v>
      </c>
      <c r="AM130" s="96"/>
      <c r="AN130" s="87">
        <f t="shared" ref="AN130:AW130" ca="1" si="564">IF(Q129&gt;0,IF((Q129+AB130)&lt;E$10,Q129+AB130,E$10),0)</f>
        <v>0</v>
      </c>
      <c r="AO130" s="87">
        <f t="shared" si="564"/>
        <v>0</v>
      </c>
      <c r="AP130" s="87">
        <f t="shared" si="564"/>
        <v>0</v>
      </c>
      <c r="AQ130" s="87">
        <f t="shared" si="564"/>
        <v>0</v>
      </c>
      <c r="AR130" s="87">
        <f t="shared" ca="1" si="564"/>
        <v>0</v>
      </c>
      <c r="AS130" s="87">
        <f t="shared" ca="1" si="564"/>
        <v>0</v>
      </c>
      <c r="AT130" s="87">
        <f t="shared" ca="1" si="564"/>
        <v>0</v>
      </c>
      <c r="AU130" s="87">
        <f t="shared" ca="1" si="564"/>
        <v>0</v>
      </c>
      <c r="AV130" s="87">
        <f t="shared" ca="1" si="564"/>
        <v>0</v>
      </c>
      <c r="AW130" s="87">
        <f t="shared" ca="1" si="564"/>
        <v>0</v>
      </c>
      <c r="AX130" s="87">
        <f t="shared" ca="1" si="18"/>
        <v>0</v>
      </c>
      <c r="AY130" s="87"/>
      <c r="AZ130" s="166">
        <f t="shared" ca="1" si="19"/>
        <v>0</v>
      </c>
      <c r="BA130" s="87">
        <f t="shared" ref="BA130:BI130" si="565">IF(R129&lt;=0,0,IF($C130&lt;=SUM($AZ130:AZ130),0,IF(AO130+$C130-SUM($AZ130:AZ130)&gt;R129+AC130,R129+AC130-AO130,$C130-SUM($AZ130:AZ130))))</f>
        <v>0</v>
      </c>
      <c r="BB130" s="87">
        <f t="shared" si="565"/>
        <v>0</v>
      </c>
      <c r="BC130" s="87">
        <f t="shared" si="565"/>
        <v>0</v>
      </c>
      <c r="BD130" s="87">
        <f t="shared" ca="1" si="565"/>
        <v>0</v>
      </c>
      <c r="BE130" s="87">
        <f t="shared" ca="1" si="565"/>
        <v>0</v>
      </c>
      <c r="BF130" s="87">
        <f t="shared" ca="1" si="565"/>
        <v>0</v>
      </c>
      <c r="BG130" s="87">
        <f t="shared" ca="1" si="565"/>
        <v>0</v>
      </c>
      <c r="BH130" s="87">
        <f t="shared" ca="1" si="565"/>
        <v>0</v>
      </c>
      <c r="BI130" s="87">
        <f t="shared" ca="1" si="565"/>
        <v>0</v>
      </c>
      <c r="BJ130" s="2"/>
    </row>
    <row r="131" spans="1:62" ht="10.5" customHeight="1">
      <c r="A131" s="85" t="str">
        <f t="shared" ca="1" si="10"/>
        <v/>
      </c>
      <c r="B131" s="104" t="e">
        <f t="shared" ca="1" si="11"/>
        <v>#N/A</v>
      </c>
      <c r="C131" s="86" t="str">
        <f t="shared" ca="1" si="12"/>
        <v/>
      </c>
      <c r="D131" s="137"/>
      <c r="E131" s="87">
        <f t="shared" ref="E131:N131" ca="1" si="566">AN131+AZ131</f>
        <v>0</v>
      </c>
      <c r="F131" s="87">
        <f t="shared" si="566"/>
        <v>0</v>
      </c>
      <c r="G131" s="87">
        <f t="shared" si="566"/>
        <v>0</v>
      </c>
      <c r="H131" s="87">
        <f t="shared" si="566"/>
        <v>0</v>
      </c>
      <c r="I131" s="87">
        <f t="shared" ca="1" si="566"/>
        <v>0</v>
      </c>
      <c r="J131" s="87">
        <f t="shared" ca="1" si="566"/>
        <v>0</v>
      </c>
      <c r="K131" s="87">
        <f t="shared" ca="1" si="566"/>
        <v>0</v>
      </c>
      <c r="L131" s="87">
        <f t="shared" ca="1" si="566"/>
        <v>0</v>
      </c>
      <c r="M131" s="87">
        <f t="shared" ca="1" si="566"/>
        <v>0</v>
      </c>
      <c r="N131" s="87">
        <f t="shared" ca="1" si="566"/>
        <v>0</v>
      </c>
      <c r="O131" s="88"/>
      <c r="P131" s="87">
        <f t="shared" ca="1" si="8"/>
        <v>0</v>
      </c>
      <c r="Q131" s="87">
        <f t="shared" ref="Q131:Z131" ca="1" si="567">IF(E$8=0,0,ROUND(Q130-(E131-AB131),2))</f>
        <v>0</v>
      </c>
      <c r="R131" s="87">
        <f t="shared" si="567"/>
        <v>0</v>
      </c>
      <c r="S131" s="87">
        <f t="shared" si="567"/>
        <v>0</v>
      </c>
      <c r="T131" s="87">
        <f t="shared" si="567"/>
        <v>0</v>
      </c>
      <c r="U131" s="87">
        <f t="shared" ca="1" si="567"/>
        <v>0</v>
      </c>
      <c r="V131" s="87">
        <f t="shared" ca="1" si="567"/>
        <v>0</v>
      </c>
      <c r="W131" s="87">
        <f t="shared" ca="1" si="567"/>
        <v>0</v>
      </c>
      <c r="X131" s="87">
        <f t="shared" ca="1" si="567"/>
        <v>0</v>
      </c>
      <c r="Y131" s="87">
        <f t="shared" ca="1" si="567"/>
        <v>0</v>
      </c>
      <c r="Z131" s="87">
        <f t="shared" ca="1" si="567"/>
        <v>0</v>
      </c>
      <c r="AA131" s="95"/>
      <c r="AB131" s="87">
        <f t="shared" ref="AB131:AK131" ca="1" si="568">ROUND(Q130*E$9/12,2)</f>
        <v>0</v>
      </c>
      <c r="AC131" s="87">
        <f t="shared" si="568"/>
        <v>0</v>
      </c>
      <c r="AD131" s="87">
        <f t="shared" si="568"/>
        <v>0</v>
      </c>
      <c r="AE131" s="87">
        <f t="shared" si="568"/>
        <v>0</v>
      </c>
      <c r="AF131" s="87">
        <f t="shared" ca="1" si="568"/>
        <v>0</v>
      </c>
      <c r="AG131" s="87">
        <f t="shared" ca="1" si="568"/>
        <v>0</v>
      </c>
      <c r="AH131" s="87">
        <f t="shared" ca="1" si="568"/>
        <v>0</v>
      </c>
      <c r="AI131" s="87">
        <f t="shared" ca="1" si="568"/>
        <v>0</v>
      </c>
      <c r="AJ131" s="87">
        <f t="shared" ca="1" si="568"/>
        <v>0</v>
      </c>
      <c r="AK131" s="87">
        <f t="shared" ca="1" si="568"/>
        <v>0</v>
      </c>
      <c r="AL131" s="87">
        <f t="shared" ca="1" si="16"/>
        <v>0</v>
      </c>
      <c r="AM131" s="96"/>
      <c r="AN131" s="87">
        <f t="shared" ref="AN131:AW131" ca="1" si="569">IF(Q130&gt;0,IF((Q130+AB131)&lt;E$10,Q130+AB131,E$10),0)</f>
        <v>0</v>
      </c>
      <c r="AO131" s="87">
        <f t="shared" si="569"/>
        <v>0</v>
      </c>
      <c r="AP131" s="87">
        <f t="shared" si="569"/>
        <v>0</v>
      </c>
      <c r="AQ131" s="87">
        <f t="shared" si="569"/>
        <v>0</v>
      </c>
      <c r="AR131" s="87">
        <f t="shared" ca="1" si="569"/>
        <v>0</v>
      </c>
      <c r="AS131" s="87">
        <f t="shared" ca="1" si="569"/>
        <v>0</v>
      </c>
      <c r="AT131" s="87">
        <f t="shared" ca="1" si="569"/>
        <v>0</v>
      </c>
      <c r="AU131" s="87">
        <f t="shared" ca="1" si="569"/>
        <v>0</v>
      </c>
      <c r="AV131" s="87">
        <f t="shared" ca="1" si="569"/>
        <v>0</v>
      </c>
      <c r="AW131" s="87">
        <f t="shared" ca="1" si="569"/>
        <v>0</v>
      </c>
      <c r="AX131" s="87">
        <f t="shared" ca="1" si="18"/>
        <v>0</v>
      </c>
      <c r="AY131" s="87"/>
      <c r="AZ131" s="166">
        <f t="shared" ca="1" si="19"/>
        <v>0</v>
      </c>
      <c r="BA131" s="87">
        <f t="shared" ref="BA131:BI131" si="570">IF(R130&lt;=0,0,IF($C131&lt;=SUM($AZ131:AZ131),0,IF(AO131+$C131-SUM($AZ131:AZ131)&gt;R130+AC131,R130+AC131-AO131,$C131-SUM($AZ131:AZ131))))</f>
        <v>0</v>
      </c>
      <c r="BB131" s="87">
        <f t="shared" si="570"/>
        <v>0</v>
      </c>
      <c r="BC131" s="87">
        <f t="shared" si="570"/>
        <v>0</v>
      </c>
      <c r="BD131" s="87">
        <f t="shared" ca="1" si="570"/>
        <v>0</v>
      </c>
      <c r="BE131" s="87">
        <f t="shared" ca="1" si="570"/>
        <v>0</v>
      </c>
      <c r="BF131" s="87">
        <f t="shared" ca="1" si="570"/>
        <v>0</v>
      </c>
      <c r="BG131" s="87">
        <f t="shared" ca="1" si="570"/>
        <v>0</v>
      </c>
      <c r="BH131" s="87">
        <f t="shared" ca="1" si="570"/>
        <v>0</v>
      </c>
      <c r="BI131" s="87">
        <f t="shared" ca="1" si="570"/>
        <v>0</v>
      </c>
      <c r="BJ131" s="2"/>
    </row>
    <row r="132" spans="1:62" ht="10.5" customHeight="1">
      <c r="A132" s="85" t="str">
        <f t="shared" ca="1" si="10"/>
        <v/>
      </c>
      <c r="B132" s="104" t="e">
        <f t="shared" ca="1" si="11"/>
        <v>#N/A</v>
      </c>
      <c r="C132" s="86" t="str">
        <f t="shared" ca="1" si="12"/>
        <v/>
      </c>
      <c r="D132" s="137"/>
      <c r="E132" s="87">
        <f t="shared" ref="E132:N132" ca="1" si="571">AN132+AZ132</f>
        <v>0</v>
      </c>
      <c r="F132" s="87">
        <f t="shared" si="571"/>
        <v>0</v>
      </c>
      <c r="G132" s="87">
        <f t="shared" si="571"/>
        <v>0</v>
      </c>
      <c r="H132" s="87">
        <f t="shared" si="571"/>
        <v>0</v>
      </c>
      <c r="I132" s="87">
        <f t="shared" ca="1" si="571"/>
        <v>0</v>
      </c>
      <c r="J132" s="87">
        <f t="shared" ca="1" si="571"/>
        <v>0</v>
      </c>
      <c r="K132" s="87">
        <f t="shared" ca="1" si="571"/>
        <v>0</v>
      </c>
      <c r="L132" s="87">
        <f t="shared" ca="1" si="571"/>
        <v>0</v>
      </c>
      <c r="M132" s="87">
        <f t="shared" ca="1" si="571"/>
        <v>0</v>
      </c>
      <c r="N132" s="87">
        <f t="shared" ca="1" si="571"/>
        <v>0</v>
      </c>
      <c r="O132" s="88"/>
      <c r="P132" s="87">
        <f t="shared" ca="1" si="8"/>
        <v>0</v>
      </c>
      <c r="Q132" s="87">
        <f t="shared" ref="Q132:Z132" ca="1" si="572">IF(E$8=0,0,ROUND(Q131-(E132-AB132),2))</f>
        <v>0</v>
      </c>
      <c r="R132" s="87">
        <f t="shared" si="572"/>
        <v>0</v>
      </c>
      <c r="S132" s="87">
        <f t="shared" si="572"/>
        <v>0</v>
      </c>
      <c r="T132" s="87">
        <f t="shared" si="572"/>
        <v>0</v>
      </c>
      <c r="U132" s="87">
        <f t="shared" ca="1" si="572"/>
        <v>0</v>
      </c>
      <c r="V132" s="87">
        <f t="shared" ca="1" si="572"/>
        <v>0</v>
      </c>
      <c r="W132" s="87">
        <f t="shared" ca="1" si="572"/>
        <v>0</v>
      </c>
      <c r="X132" s="87">
        <f t="shared" ca="1" si="572"/>
        <v>0</v>
      </c>
      <c r="Y132" s="87">
        <f t="shared" ca="1" si="572"/>
        <v>0</v>
      </c>
      <c r="Z132" s="87">
        <f t="shared" ca="1" si="572"/>
        <v>0</v>
      </c>
      <c r="AA132" s="95"/>
      <c r="AB132" s="87">
        <f t="shared" ref="AB132:AK132" ca="1" si="573">ROUND(Q131*E$9/12,2)</f>
        <v>0</v>
      </c>
      <c r="AC132" s="87">
        <f t="shared" si="573"/>
        <v>0</v>
      </c>
      <c r="AD132" s="87">
        <f t="shared" si="573"/>
        <v>0</v>
      </c>
      <c r="AE132" s="87">
        <f t="shared" si="573"/>
        <v>0</v>
      </c>
      <c r="AF132" s="87">
        <f t="shared" ca="1" si="573"/>
        <v>0</v>
      </c>
      <c r="AG132" s="87">
        <f t="shared" ca="1" si="573"/>
        <v>0</v>
      </c>
      <c r="AH132" s="87">
        <f t="shared" ca="1" si="573"/>
        <v>0</v>
      </c>
      <c r="AI132" s="87">
        <f t="shared" ca="1" si="573"/>
        <v>0</v>
      </c>
      <c r="AJ132" s="87">
        <f t="shared" ca="1" si="573"/>
        <v>0</v>
      </c>
      <c r="AK132" s="87">
        <f t="shared" ca="1" si="573"/>
        <v>0</v>
      </c>
      <c r="AL132" s="87">
        <f t="shared" ca="1" si="16"/>
        <v>0</v>
      </c>
      <c r="AM132" s="96"/>
      <c r="AN132" s="87">
        <f t="shared" ref="AN132:AW132" ca="1" si="574">IF(Q131&gt;0,IF((Q131+AB132)&lt;E$10,Q131+AB132,E$10),0)</f>
        <v>0</v>
      </c>
      <c r="AO132" s="87">
        <f t="shared" si="574"/>
        <v>0</v>
      </c>
      <c r="AP132" s="87">
        <f t="shared" si="574"/>
        <v>0</v>
      </c>
      <c r="AQ132" s="87">
        <f t="shared" si="574"/>
        <v>0</v>
      </c>
      <c r="AR132" s="87">
        <f t="shared" ca="1" si="574"/>
        <v>0</v>
      </c>
      <c r="AS132" s="87">
        <f t="shared" ca="1" si="574"/>
        <v>0</v>
      </c>
      <c r="AT132" s="87">
        <f t="shared" ca="1" si="574"/>
        <v>0</v>
      </c>
      <c r="AU132" s="87">
        <f t="shared" ca="1" si="574"/>
        <v>0</v>
      </c>
      <c r="AV132" s="87">
        <f t="shared" ca="1" si="574"/>
        <v>0</v>
      </c>
      <c r="AW132" s="87">
        <f t="shared" ca="1" si="574"/>
        <v>0</v>
      </c>
      <c r="AX132" s="87">
        <f t="shared" ca="1" si="18"/>
        <v>0</v>
      </c>
      <c r="AY132" s="87"/>
      <c r="AZ132" s="166">
        <f t="shared" ca="1" si="19"/>
        <v>0</v>
      </c>
      <c r="BA132" s="87">
        <f t="shared" ref="BA132:BI132" si="575">IF(R131&lt;=0,0,IF($C132&lt;=SUM($AZ132:AZ132),0,IF(AO132+$C132-SUM($AZ132:AZ132)&gt;R131+AC132,R131+AC132-AO132,$C132-SUM($AZ132:AZ132))))</f>
        <v>0</v>
      </c>
      <c r="BB132" s="87">
        <f t="shared" si="575"/>
        <v>0</v>
      </c>
      <c r="BC132" s="87">
        <f t="shared" si="575"/>
        <v>0</v>
      </c>
      <c r="BD132" s="87">
        <f t="shared" ca="1" si="575"/>
        <v>0</v>
      </c>
      <c r="BE132" s="87">
        <f t="shared" ca="1" si="575"/>
        <v>0</v>
      </c>
      <c r="BF132" s="87">
        <f t="shared" ca="1" si="575"/>
        <v>0</v>
      </c>
      <c r="BG132" s="87">
        <f t="shared" ca="1" si="575"/>
        <v>0</v>
      </c>
      <c r="BH132" s="87">
        <f t="shared" ca="1" si="575"/>
        <v>0</v>
      </c>
      <c r="BI132" s="87">
        <f t="shared" ca="1" si="575"/>
        <v>0</v>
      </c>
      <c r="BJ132" s="2"/>
    </row>
    <row r="133" spans="1:62" ht="10.5" customHeight="1">
      <c r="A133" s="85" t="str">
        <f t="shared" ca="1" si="10"/>
        <v/>
      </c>
      <c r="B133" s="104" t="e">
        <f t="shared" ca="1" si="11"/>
        <v>#N/A</v>
      </c>
      <c r="C133" s="86" t="str">
        <f t="shared" ca="1" si="12"/>
        <v/>
      </c>
      <c r="D133" s="137"/>
      <c r="E133" s="87">
        <f t="shared" ref="E133:N133" ca="1" si="576">AN133+AZ133</f>
        <v>0</v>
      </c>
      <c r="F133" s="87">
        <f t="shared" si="576"/>
        <v>0</v>
      </c>
      <c r="G133" s="87">
        <f t="shared" si="576"/>
        <v>0</v>
      </c>
      <c r="H133" s="87">
        <f t="shared" si="576"/>
        <v>0</v>
      </c>
      <c r="I133" s="87">
        <f t="shared" ca="1" si="576"/>
        <v>0</v>
      </c>
      <c r="J133" s="87">
        <f t="shared" ca="1" si="576"/>
        <v>0</v>
      </c>
      <c r="K133" s="87">
        <f t="shared" ca="1" si="576"/>
        <v>0</v>
      </c>
      <c r="L133" s="87">
        <f t="shared" ca="1" si="576"/>
        <v>0</v>
      </c>
      <c r="M133" s="87">
        <f t="shared" ca="1" si="576"/>
        <v>0</v>
      </c>
      <c r="N133" s="87">
        <f t="shared" ca="1" si="576"/>
        <v>0</v>
      </c>
      <c r="O133" s="88"/>
      <c r="P133" s="87">
        <f t="shared" ca="1" si="8"/>
        <v>0</v>
      </c>
      <c r="Q133" s="87">
        <f t="shared" ref="Q133:Z133" ca="1" si="577">IF(E$8=0,0,ROUND(Q132-(E133-AB133),2))</f>
        <v>0</v>
      </c>
      <c r="R133" s="87">
        <f t="shared" si="577"/>
        <v>0</v>
      </c>
      <c r="S133" s="87">
        <f t="shared" si="577"/>
        <v>0</v>
      </c>
      <c r="T133" s="87">
        <f t="shared" si="577"/>
        <v>0</v>
      </c>
      <c r="U133" s="87">
        <f t="shared" ca="1" si="577"/>
        <v>0</v>
      </c>
      <c r="V133" s="87">
        <f t="shared" ca="1" si="577"/>
        <v>0</v>
      </c>
      <c r="W133" s="87">
        <f t="shared" ca="1" si="577"/>
        <v>0</v>
      </c>
      <c r="X133" s="87">
        <f t="shared" ca="1" si="577"/>
        <v>0</v>
      </c>
      <c r="Y133" s="87">
        <f t="shared" ca="1" si="577"/>
        <v>0</v>
      </c>
      <c r="Z133" s="87">
        <f t="shared" ca="1" si="577"/>
        <v>0</v>
      </c>
      <c r="AA133" s="95"/>
      <c r="AB133" s="87">
        <f t="shared" ref="AB133:AK133" ca="1" si="578">ROUND(Q132*E$9/12,2)</f>
        <v>0</v>
      </c>
      <c r="AC133" s="87">
        <f t="shared" si="578"/>
        <v>0</v>
      </c>
      <c r="AD133" s="87">
        <f t="shared" si="578"/>
        <v>0</v>
      </c>
      <c r="AE133" s="87">
        <f t="shared" si="578"/>
        <v>0</v>
      </c>
      <c r="AF133" s="87">
        <f t="shared" ca="1" si="578"/>
        <v>0</v>
      </c>
      <c r="AG133" s="87">
        <f t="shared" ca="1" si="578"/>
        <v>0</v>
      </c>
      <c r="AH133" s="87">
        <f t="shared" ca="1" si="578"/>
        <v>0</v>
      </c>
      <c r="AI133" s="87">
        <f t="shared" ca="1" si="578"/>
        <v>0</v>
      </c>
      <c r="AJ133" s="87">
        <f t="shared" ca="1" si="578"/>
        <v>0</v>
      </c>
      <c r="AK133" s="87">
        <f t="shared" ca="1" si="578"/>
        <v>0</v>
      </c>
      <c r="AL133" s="87">
        <f t="shared" ca="1" si="16"/>
        <v>0</v>
      </c>
      <c r="AM133" s="96"/>
      <c r="AN133" s="87">
        <f t="shared" ref="AN133:AW133" ca="1" si="579">IF(Q132&gt;0,IF((Q132+AB133)&lt;E$10,Q132+AB133,E$10),0)</f>
        <v>0</v>
      </c>
      <c r="AO133" s="87">
        <f t="shared" si="579"/>
        <v>0</v>
      </c>
      <c r="AP133" s="87">
        <f t="shared" si="579"/>
        <v>0</v>
      </c>
      <c r="AQ133" s="87">
        <f t="shared" si="579"/>
        <v>0</v>
      </c>
      <c r="AR133" s="87">
        <f t="shared" ca="1" si="579"/>
        <v>0</v>
      </c>
      <c r="AS133" s="87">
        <f t="shared" ca="1" si="579"/>
        <v>0</v>
      </c>
      <c r="AT133" s="87">
        <f t="shared" ca="1" si="579"/>
        <v>0</v>
      </c>
      <c r="AU133" s="87">
        <f t="shared" ca="1" si="579"/>
        <v>0</v>
      </c>
      <c r="AV133" s="87">
        <f t="shared" ca="1" si="579"/>
        <v>0</v>
      </c>
      <c r="AW133" s="87">
        <f t="shared" ca="1" si="579"/>
        <v>0</v>
      </c>
      <c r="AX133" s="87">
        <f t="shared" ca="1" si="18"/>
        <v>0</v>
      </c>
      <c r="AY133" s="87"/>
      <c r="AZ133" s="166">
        <f t="shared" ca="1" si="19"/>
        <v>0</v>
      </c>
      <c r="BA133" s="87">
        <f t="shared" ref="BA133:BI133" si="580">IF(R132&lt;=0,0,IF($C133&lt;=SUM($AZ133:AZ133),0,IF(AO133+$C133-SUM($AZ133:AZ133)&gt;R132+AC133,R132+AC133-AO133,$C133-SUM($AZ133:AZ133))))</f>
        <v>0</v>
      </c>
      <c r="BB133" s="87">
        <f t="shared" si="580"/>
        <v>0</v>
      </c>
      <c r="BC133" s="87">
        <f t="shared" si="580"/>
        <v>0</v>
      </c>
      <c r="BD133" s="87">
        <f t="shared" ca="1" si="580"/>
        <v>0</v>
      </c>
      <c r="BE133" s="87">
        <f t="shared" ca="1" si="580"/>
        <v>0</v>
      </c>
      <c r="BF133" s="87">
        <f t="shared" ca="1" si="580"/>
        <v>0</v>
      </c>
      <c r="BG133" s="87">
        <f t="shared" ca="1" si="580"/>
        <v>0</v>
      </c>
      <c r="BH133" s="87">
        <f t="shared" ca="1" si="580"/>
        <v>0</v>
      </c>
      <c r="BI133" s="87">
        <f t="shared" ca="1" si="580"/>
        <v>0</v>
      </c>
      <c r="BJ133" s="2"/>
    </row>
    <row r="134" spans="1:62" ht="10.5" customHeight="1">
      <c r="A134" s="85" t="str">
        <f t="shared" ca="1" si="10"/>
        <v/>
      </c>
      <c r="B134" s="104" t="e">
        <f t="shared" ca="1" si="11"/>
        <v>#N/A</v>
      </c>
      <c r="C134" s="86" t="str">
        <f t="shared" ca="1" si="12"/>
        <v/>
      </c>
      <c r="D134" s="137"/>
      <c r="E134" s="87">
        <f t="shared" ref="E134:N134" ca="1" si="581">AN134+AZ134</f>
        <v>0</v>
      </c>
      <c r="F134" s="87">
        <f t="shared" si="581"/>
        <v>0</v>
      </c>
      <c r="G134" s="87">
        <f t="shared" si="581"/>
        <v>0</v>
      </c>
      <c r="H134" s="87">
        <f t="shared" si="581"/>
        <v>0</v>
      </c>
      <c r="I134" s="87">
        <f t="shared" ca="1" si="581"/>
        <v>0</v>
      </c>
      <c r="J134" s="87">
        <f t="shared" ca="1" si="581"/>
        <v>0</v>
      </c>
      <c r="K134" s="87">
        <f t="shared" ca="1" si="581"/>
        <v>0</v>
      </c>
      <c r="L134" s="87">
        <f t="shared" ca="1" si="581"/>
        <v>0</v>
      </c>
      <c r="M134" s="87">
        <f t="shared" ca="1" si="581"/>
        <v>0</v>
      </c>
      <c r="N134" s="87">
        <f t="shared" ca="1" si="581"/>
        <v>0</v>
      </c>
      <c r="O134" s="88"/>
      <c r="P134" s="87">
        <f t="shared" ca="1" si="8"/>
        <v>0</v>
      </c>
      <c r="Q134" s="87">
        <f t="shared" ref="Q134:Z134" ca="1" si="582">IF(E$8=0,0,ROUND(Q133-(E134-AB134),2))</f>
        <v>0</v>
      </c>
      <c r="R134" s="87">
        <f t="shared" si="582"/>
        <v>0</v>
      </c>
      <c r="S134" s="87">
        <f t="shared" si="582"/>
        <v>0</v>
      </c>
      <c r="T134" s="87">
        <f t="shared" si="582"/>
        <v>0</v>
      </c>
      <c r="U134" s="87">
        <f t="shared" ca="1" si="582"/>
        <v>0</v>
      </c>
      <c r="V134" s="87">
        <f t="shared" ca="1" si="582"/>
        <v>0</v>
      </c>
      <c r="W134" s="87">
        <f t="shared" ca="1" si="582"/>
        <v>0</v>
      </c>
      <c r="X134" s="87">
        <f t="shared" ca="1" si="582"/>
        <v>0</v>
      </c>
      <c r="Y134" s="87">
        <f t="shared" ca="1" si="582"/>
        <v>0</v>
      </c>
      <c r="Z134" s="87">
        <f t="shared" ca="1" si="582"/>
        <v>0</v>
      </c>
      <c r="AA134" s="95"/>
      <c r="AB134" s="87">
        <f t="shared" ref="AB134:AK134" ca="1" si="583">ROUND(Q133*E$9/12,2)</f>
        <v>0</v>
      </c>
      <c r="AC134" s="87">
        <f t="shared" si="583"/>
        <v>0</v>
      </c>
      <c r="AD134" s="87">
        <f t="shared" si="583"/>
        <v>0</v>
      </c>
      <c r="AE134" s="87">
        <f t="shared" si="583"/>
        <v>0</v>
      </c>
      <c r="AF134" s="87">
        <f t="shared" ca="1" si="583"/>
        <v>0</v>
      </c>
      <c r="AG134" s="87">
        <f t="shared" ca="1" si="583"/>
        <v>0</v>
      </c>
      <c r="AH134" s="87">
        <f t="shared" ca="1" si="583"/>
        <v>0</v>
      </c>
      <c r="AI134" s="87">
        <f t="shared" ca="1" si="583"/>
        <v>0</v>
      </c>
      <c r="AJ134" s="87">
        <f t="shared" ca="1" si="583"/>
        <v>0</v>
      </c>
      <c r="AK134" s="87">
        <f t="shared" ca="1" si="583"/>
        <v>0</v>
      </c>
      <c r="AL134" s="87">
        <f t="shared" ca="1" si="16"/>
        <v>0</v>
      </c>
      <c r="AM134" s="96"/>
      <c r="AN134" s="87">
        <f t="shared" ref="AN134:AW134" ca="1" si="584">IF(Q133&gt;0,IF((Q133+AB134)&lt;E$10,Q133+AB134,E$10),0)</f>
        <v>0</v>
      </c>
      <c r="AO134" s="87">
        <f t="shared" si="584"/>
        <v>0</v>
      </c>
      <c r="AP134" s="87">
        <f t="shared" si="584"/>
        <v>0</v>
      </c>
      <c r="AQ134" s="87">
        <f t="shared" si="584"/>
        <v>0</v>
      </c>
      <c r="AR134" s="87">
        <f t="shared" ca="1" si="584"/>
        <v>0</v>
      </c>
      <c r="AS134" s="87">
        <f t="shared" ca="1" si="584"/>
        <v>0</v>
      </c>
      <c r="AT134" s="87">
        <f t="shared" ca="1" si="584"/>
        <v>0</v>
      </c>
      <c r="AU134" s="87">
        <f t="shared" ca="1" si="584"/>
        <v>0</v>
      </c>
      <c r="AV134" s="87">
        <f t="shared" ca="1" si="584"/>
        <v>0</v>
      </c>
      <c r="AW134" s="87">
        <f t="shared" ca="1" si="584"/>
        <v>0</v>
      </c>
      <c r="AX134" s="87">
        <f t="shared" ca="1" si="18"/>
        <v>0</v>
      </c>
      <c r="AY134" s="87"/>
      <c r="AZ134" s="166">
        <f t="shared" ca="1" si="19"/>
        <v>0</v>
      </c>
      <c r="BA134" s="87">
        <f t="shared" ref="BA134:BI134" si="585">IF(R133&lt;=0,0,IF($C134&lt;=SUM($AZ134:AZ134),0,IF(AO134+$C134-SUM($AZ134:AZ134)&gt;R133+AC134,R133+AC134-AO134,$C134-SUM($AZ134:AZ134))))</f>
        <v>0</v>
      </c>
      <c r="BB134" s="87">
        <f t="shared" si="585"/>
        <v>0</v>
      </c>
      <c r="BC134" s="87">
        <f t="shared" si="585"/>
        <v>0</v>
      </c>
      <c r="BD134" s="87">
        <f t="shared" ca="1" si="585"/>
        <v>0</v>
      </c>
      <c r="BE134" s="87">
        <f t="shared" ca="1" si="585"/>
        <v>0</v>
      </c>
      <c r="BF134" s="87">
        <f t="shared" ca="1" si="585"/>
        <v>0</v>
      </c>
      <c r="BG134" s="87">
        <f t="shared" ca="1" si="585"/>
        <v>0</v>
      </c>
      <c r="BH134" s="87">
        <f t="shared" ca="1" si="585"/>
        <v>0</v>
      </c>
      <c r="BI134" s="87">
        <f t="shared" ca="1" si="585"/>
        <v>0</v>
      </c>
      <c r="BJ134" s="2"/>
    </row>
    <row r="135" spans="1:62" ht="10.5" customHeight="1">
      <c r="A135" s="85" t="str">
        <f t="shared" ca="1" si="10"/>
        <v/>
      </c>
      <c r="B135" s="104" t="e">
        <f t="shared" ca="1" si="11"/>
        <v>#N/A</v>
      </c>
      <c r="C135" s="86" t="str">
        <f t="shared" ca="1" si="12"/>
        <v/>
      </c>
      <c r="D135" s="137"/>
      <c r="E135" s="87">
        <f t="shared" ref="E135:N135" ca="1" si="586">AN135+AZ135</f>
        <v>0</v>
      </c>
      <c r="F135" s="87">
        <f t="shared" si="586"/>
        <v>0</v>
      </c>
      <c r="G135" s="87">
        <f t="shared" si="586"/>
        <v>0</v>
      </c>
      <c r="H135" s="87">
        <f t="shared" si="586"/>
        <v>0</v>
      </c>
      <c r="I135" s="87">
        <f t="shared" ca="1" si="586"/>
        <v>0</v>
      </c>
      <c r="J135" s="87">
        <f t="shared" ca="1" si="586"/>
        <v>0</v>
      </c>
      <c r="K135" s="87">
        <f t="shared" ca="1" si="586"/>
        <v>0</v>
      </c>
      <c r="L135" s="87">
        <f t="shared" ca="1" si="586"/>
        <v>0</v>
      </c>
      <c r="M135" s="87">
        <f t="shared" ca="1" si="586"/>
        <v>0</v>
      </c>
      <c r="N135" s="87">
        <f t="shared" ca="1" si="586"/>
        <v>0</v>
      </c>
      <c r="O135" s="88"/>
      <c r="P135" s="87">
        <f t="shared" ca="1" si="8"/>
        <v>0</v>
      </c>
      <c r="Q135" s="87">
        <f t="shared" ref="Q135:Z135" ca="1" si="587">IF(E$8=0,0,ROUND(Q134-(E135-AB135),2))</f>
        <v>0</v>
      </c>
      <c r="R135" s="87">
        <f t="shared" si="587"/>
        <v>0</v>
      </c>
      <c r="S135" s="87">
        <f t="shared" si="587"/>
        <v>0</v>
      </c>
      <c r="T135" s="87">
        <f t="shared" si="587"/>
        <v>0</v>
      </c>
      <c r="U135" s="87">
        <f t="shared" ca="1" si="587"/>
        <v>0</v>
      </c>
      <c r="V135" s="87">
        <f t="shared" ca="1" si="587"/>
        <v>0</v>
      </c>
      <c r="W135" s="87">
        <f t="shared" ca="1" si="587"/>
        <v>0</v>
      </c>
      <c r="X135" s="87">
        <f t="shared" ca="1" si="587"/>
        <v>0</v>
      </c>
      <c r="Y135" s="87">
        <f t="shared" ca="1" si="587"/>
        <v>0</v>
      </c>
      <c r="Z135" s="87">
        <f t="shared" ca="1" si="587"/>
        <v>0</v>
      </c>
      <c r="AA135" s="95"/>
      <c r="AB135" s="87">
        <f t="shared" ref="AB135:AK135" ca="1" si="588">ROUND(Q134*E$9/12,2)</f>
        <v>0</v>
      </c>
      <c r="AC135" s="87">
        <f t="shared" si="588"/>
        <v>0</v>
      </c>
      <c r="AD135" s="87">
        <f t="shared" si="588"/>
        <v>0</v>
      </c>
      <c r="AE135" s="87">
        <f t="shared" si="588"/>
        <v>0</v>
      </c>
      <c r="AF135" s="87">
        <f t="shared" ca="1" si="588"/>
        <v>0</v>
      </c>
      <c r="AG135" s="87">
        <f t="shared" ca="1" si="588"/>
        <v>0</v>
      </c>
      <c r="AH135" s="87">
        <f t="shared" ca="1" si="588"/>
        <v>0</v>
      </c>
      <c r="AI135" s="87">
        <f t="shared" ca="1" si="588"/>
        <v>0</v>
      </c>
      <c r="AJ135" s="87">
        <f t="shared" ca="1" si="588"/>
        <v>0</v>
      </c>
      <c r="AK135" s="87">
        <f t="shared" ca="1" si="588"/>
        <v>0</v>
      </c>
      <c r="AL135" s="87">
        <f t="shared" ca="1" si="16"/>
        <v>0</v>
      </c>
      <c r="AM135" s="96"/>
      <c r="AN135" s="87">
        <f t="shared" ref="AN135:AW135" ca="1" si="589">IF(Q134&gt;0,IF((Q134+AB135)&lt;E$10,Q134+AB135,E$10),0)</f>
        <v>0</v>
      </c>
      <c r="AO135" s="87">
        <f t="shared" si="589"/>
        <v>0</v>
      </c>
      <c r="AP135" s="87">
        <f t="shared" si="589"/>
        <v>0</v>
      </c>
      <c r="AQ135" s="87">
        <f t="shared" si="589"/>
        <v>0</v>
      </c>
      <c r="AR135" s="87">
        <f t="shared" ca="1" si="589"/>
        <v>0</v>
      </c>
      <c r="AS135" s="87">
        <f t="shared" ca="1" si="589"/>
        <v>0</v>
      </c>
      <c r="AT135" s="87">
        <f t="shared" ca="1" si="589"/>
        <v>0</v>
      </c>
      <c r="AU135" s="87">
        <f t="shared" ca="1" si="589"/>
        <v>0</v>
      </c>
      <c r="AV135" s="87">
        <f t="shared" ca="1" si="589"/>
        <v>0</v>
      </c>
      <c r="AW135" s="87">
        <f t="shared" ca="1" si="589"/>
        <v>0</v>
      </c>
      <c r="AX135" s="87">
        <f t="shared" ca="1" si="18"/>
        <v>0</v>
      </c>
      <c r="AY135" s="87"/>
      <c r="AZ135" s="166">
        <f t="shared" ca="1" si="19"/>
        <v>0</v>
      </c>
      <c r="BA135" s="87">
        <f t="shared" ref="BA135:BI135" si="590">IF(R134&lt;=0,0,IF($C135&lt;=SUM($AZ135:AZ135),0,IF(AO135+$C135-SUM($AZ135:AZ135)&gt;R134+AC135,R134+AC135-AO135,$C135-SUM($AZ135:AZ135))))</f>
        <v>0</v>
      </c>
      <c r="BB135" s="87">
        <f t="shared" si="590"/>
        <v>0</v>
      </c>
      <c r="BC135" s="87">
        <f t="shared" si="590"/>
        <v>0</v>
      </c>
      <c r="BD135" s="87">
        <f t="shared" ca="1" si="590"/>
        <v>0</v>
      </c>
      <c r="BE135" s="87">
        <f t="shared" ca="1" si="590"/>
        <v>0</v>
      </c>
      <c r="BF135" s="87">
        <f t="shared" ca="1" si="590"/>
        <v>0</v>
      </c>
      <c r="BG135" s="87">
        <f t="shared" ca="1" si="590"/>
        <v>0</v>
      </c>
      <c r="BH135" s="87">
        <f t="shared" ca="1" si="590"/>
        <v>0</v>
      </c>
      <c r="BI135" s="87">
        <f t="shared" ca="1" si="590"/>
        <v>0</v>
      </c>
      <c r="BJ135" s="2"/>
    </row>
    <row r="136" spans="1:62" ht="10.5" customHeight="1">
      <c r="A136" s="85" t="str">
        <f t="shared" ca="1" si="10"/>
        <v/>
      </c>
      <c r="B136" s="104" t="e">
        <f t="shared" ca="1" si="11"/>
        <v>#N/A</v>
      </c>
      <c r="C136" s="86" t="str">
        <f t="shared" ca="1" si="12"/>
        <v/>
      </c>
      <c r="D136" s="137"/>
      <c r="E136" s="87">
        <f t="shared" ref="E136:N136" ca="1" si="591">AN136+AZ136</f>
        <v>0</v>
      </c>
      <c r="F136" s="87">
        <f t="shared" si="591"/>
        <v>0</v>
      </c>
      <c r="G136" s="87">
        <f t="shared" si="591"/>
        <v>0</v>
      </c>
      <c r="H136" s="87">
        <f t="shared" si="591"/>
        <v>0</v>
      </c>
      <c r="I136" s="87">
        <f t="shared" ca="1" si="591"/>
        <v>0</v>
      </c>
      <c r="J136" s="87">
        <f t="shared" ca="1" si="591"/>
        <v>0</v>
      </c>
      <c r="K136" s="87">
        <f t="shared" ca="1" si="591"/>
        <v>0</v>
      </c>
      <c r="L136" s="87">
        <f t="shared" ca="1" si="591"/>
        <v>0</v>
      </c>
      <c r="M136" s="87">
        <f t="shared" ca="1" si="591"/>
        <v>0</v>
      </c>
      <c r="N136" s="87">
        <f t="shared" ca="1" si="591"/>
        <v>0</v>
      </c>
      <c r="O136" s="88"/>
      <c r="P136" s="87">
        <f t="shared" ca="1" si="8"/>
        <v>0</v>
      </c>
      <c r="Q136" s="87">
        <f t="shared" ref="Q136:Z136" ca="1" si="592">IF(E$8=0,0,ROUND(Q135-(E136-AB136),2))</f>
        <v>0</v>
      </c>
      <c r="R136" s="87">
        <f t="shared" si="592"/>
        <v>0</v>
      </c>
      <c r="S136" s="87">
        <f t="shared" si="592"/>
        <v>0</v>
      </c>
      <c r="T136" s="87">
        <f t="shared" si="592"/>
        <v>0</v>
      </c>
      <c r="U136" s="87">
        <f t="shared" ca="1" si="592"/>
        <v>0</v>
      </c>
      <c r="V136" s="87">
        <f t="shared" ca="1" si="592"/>
        <v>0</v>
      </c>
      <c r="W136" s="87">
        <f t="shared" ca="1" si="592"/>
        <v>0</v>
      </c>
      <c r="X136" s="87">
        <f t="shared" ca="1" si="592"/>
        <v>0</v>
      </c>
      <c r="Y136" s="87">
        <f t="shared" ca="1" si="592"/>
        <v>0</v>
      </c>
      <c r="Z136" s="87">
        <f t="shared" ca="1" si="592"/>
        <v>0</v>
      </c>
      <c r="AA136" s="95"/>
      <c r="AB136" s="87">
        <f t="shared" ref="AB136:AK136" ca="1" si="593">ROUND(Q135*E$9/12,2)</f>
        <v>0</v>
      </c>
      <c r="AC136" s="87">
        <f t="shared" si="593"/>
        <v>0</v>
      </c>
      <c r="AD136" s="87">
        <f t="shared" si="593"/>
        <v>0</v>
      </c>
      <c r="AE136" s="87">
        <f t="shared" si="593"/>
        <v>0</v>
      </c>
      <c r="AF136" s="87">
        <f t="shared" ca="1" si="593"/>
        <v>0</v>
      </c>
      <c r="AG136" s="87">
        <f t="shared" ca="1" si="593"/>
        <v>0</v>
      </c>
      <c r="AH136" s="87">
        <f t="shared" ca="1" si="593"/>
        <v>0</v>
      </c>
      <c r="AI136" s="87">
        <f t="shared" ca="1" si="593"/>
        <v>0</v>
      </c>
      <c r="AJ136" s="87">
        <f t="shared" ca="1" si="593"/>
        <v>0</v>
      </c>
      <c r="AK136" s="87">
        <f t="shared" ca="1" si="593"/>
        <v>0</v>
      </c>
      <c r="AL136" s="87">
        <f t="shared" ca="1" si="16"/>
        <v>0</v>
      </c>
      <c r="AM136" s="96"/>
      <c r="AN136" s="87">
        <f t="shared" ref="AN136:AW136" ca="1" si="594">IF(Q135&gt;0,IF((Q135+AB136)&lt;E$10,Q135+AB136,E$10),0)</f>
        <v>0</v>
      </c>
      <c r="AO136" s="87">
        <f t="shared" si="594"/>
        <v>0</v>
      </c>
      <c r="AP136" s="87">
        <f t="shared" si="594"/>
        <v>0</v>
      </c>
      <c r="AQ136" s="87">
        <f t="shared" si="594"/>
        <v>0</v>
      </c>
      <c r="AR136" s="87">
        <f t="shared" ca="1" si="594"/>
        <v>0</v>
      </c>
      <c r="AS136" s="87">
        <f t="shared" ca="1" si="594"/>
        <v>0</v>
      </c>
      <c r="AT136" s="87">
        <f t="shared" ca="1" si="594"/>
        <v>0</v>
      </c>
      <c r="AU136" s="87">
        <f t="shared" ca="1" si="594"/>
        <v>0</v>
      </c>
      <c r="AV136" s="87">
        <f t="shared" ca="1" si="594"/>
        <v>0</v>
      </c>
      <c r="AW136" s="87">
        <f t="shared" ca="1" si="594"/>
        <v>0</v>
      </c>
      <c r="AX136" s="87">
        <f t="shared" ca="1" si="18"/>
        <v>0</v>
      </c>
      <c r="AY136" s="87"/>
      <c r="AZ136" s="166">
        <f t="shared" ca="1" si="19"/>
        <v>0</v>
      </c>
      <c r="BA136" s="87">
        <f t="shared" ref="BA136:BI136" si="595">IF(R135&lt;=0,0,IF($C136&lt;=SUM($AZ136:AZ136),0,IF(AO136+$C136-SUM($AZ136:AZ136)&gt;R135+AC136,R135+AC136-AO136,$C136-SUM($AZ136:AZ136))))</f>
        <v>0</v>
      </c>
      <c r="BB136" s="87">
        <f t="shared" si="595"/>
        <v>0</v>
      </c>
      <c r="BC136" s="87">
        <f t="shared" si="595"/>
        <v>0</v>
      </c>
      <c r="BD136" s="87">
        <f t="shared" ca="1" si="595"/>
        <v>0</v>
      </c>
      <c r="BE136" s="87">
        <f t="shared" ca="1" si="595"/>
        <v>0</v>
      </c>
      <c r="BF136" s="87">
        <f t="shared" ca="1" si="595"/>
        <v>0</v>
      </c>
      <c r="BG136" s="87">
        <f t="shared" ca="1" si="595"/>
        <v>0</v>
      </c>
      <c r="BH136" s="87">
        <f t="shared" ca="1" si="595"/>
        <v>0</v>
      </c>
      <c r="BI136" s="87">
        <f t="shared" ca="1" si="595"/>
        <v>0</v>
      </c>
      <c r="BJ136" s="2"/>
    </row>
    <row r="137" spans="1:62" ht="10.5" customHeight="1">
      <c r="A137" s="85" t="str">
        <f t="shared" ca="1" si="10"/>
        <v/>
      </c>
      <c r="B137" s="104" t="e">
        <f t="shared" ca="1" si="11"/>
        <v>#N/A</v>
      </c>
      <c r="C137" s="86" t="str">
        <f t="shared" ca="1" si="12"/>
        <v/>
      </c>
      <c r="D137" s="137"/>
      <c r="E137" s="87">
        <f t="shared" ref="E137:N137" ca="1" si="596">AN137+AZ137</f>
        <v>0</v>
      </c>
      <c r="F137" s="87">
        <f t="shared" si="596"/>
        <v>0</v>
      </c>
      <c r="G137" s="87">
        <f t="shared" si="596"/>
        <v>0</v>
      </c>
      <c r="H137" s="87">
        <f t="shared" si="596"/>
        <v>0</v>
      </c>
      <c r="I137" s="87">
        <f t="shared" ca="1" si="596"/>
        <v>0</v>
      </c>
      <c r="J137" s="87">
        <f t="shared" ca="1" si="596"/>
        <v>0</v>
      </c>
      <c r="K137" s="87">
        <f t="shared" ca="1" si="596"/>
        <v>0</v>
      </c>
      <c r="L137" s="87">
        <f t="shared" ca="1" si="596"/>
        <v>0</v>
      </c>
      <c r="M137" s="87">
        <f t="shared" ca="1" si="596"/>
        <v>0</v>
      </c>
      <c r="N137" s="87">
        <f t="shared" ca="1" si="596"/>
        <v>0</v>
      </c>
      <c r="O137" s="88"/>
      <c r="P137" s="87">
        <f t="shared" ca="1" si="8"/>
        <v>0</v>
      </c>
      <c r="Q137" s="87">
        <f t="shared" ref="Q137:Z137" ca="1" si="597">IF(E$8=0,0,ROUND(Q136-(E137-AB137),2))</f>
        <v>0</v>
      </c>
      <c r="R137" s="87">
        <f t="shared" si="597"/>
        <v>0</v>
      </c>
      <c r="S137" s="87">
        <f t="shared" si="597"/>
        <v>0</v>
      </c>
      <c r="T137" s="87">
        <f t="shared" si="597"/>
        <v>0</v>
      </c>
      <c r="U137" s="87">
        <f t="shared" ca="1" si="597"/>
        <v>0</v>
      </c>
      <c r="V137" s="87">
        <f t="shared" ca="1" si="597"/>
        <v>0</v>
      </c>
      <c r="W137" s="87">
        <f t="shared" ca="1" si="597"/>
        <v>0</v>
      </c>
      <c r="X137" s="87">
        <f t="shared" ca="1" si="597"/>
        <v>0</v>
      </c>
      <c r="Y137" s="87">
        <f t="shared" ca="1" si="597"/>
        <v>0</v>
      </c>
      <c r="Z137" s="87">
        <f t="shared" ca="1" si="597"/>
        <v>0</v>
      </c>
      <c r="AA137" s="95"/>
      <c r="AB137" s="87">
        <f t="shared" ref="AB137:AK137" ca="1" si="598">ROUND(Q136*E$9/12,2)</f>
        <v>0</v>
      </c>
      <c r="AC137" s="87">
        <f t="shared" si="598"/>
        <v>0</v>
      </c>
      <c r="AD137" s="87">
        <f t="shared" si="598"/>
        <v>0</v>
      </c>
      <c r="AE137" s="87">
        <f t="shared" si="598"/>
        <v>0</v>
      </c>
      <c r="AF137" s="87">
        <f t="shared" ca="1" si="598"/>
        <v>0</v>
      </c>
      <c r="AG137" s="87">
        <f t="shared" ca="1" si="598"/>
        <v>0</v>
      </c>
      <c r="AH137" s="87">
        <f t="shared" ca="1" si="598"/>
        <v>0</v>
      </c>
      <c r="AI137" s="87">
        <f t="shared" ca="1" si="598"/>
        <v>0</v>
      </c>
      <c r="AJ137" s="87">
        <f t="shared" ca="1" si="598"/>
        <v>0</v>
      </c>
      <c r="AK137" s="87">
        <f t="shared" ca="1" si="598"/>
        <v>0</v>
      </c>
      <c r="AL137" s="87">
        <f t="shared" ca="1" si="16"/>
        <v>0</v>
      </c>
      <c r="AM137" s="96"/>
      <c r="AN137" s="87">
        <f t="shared" ref="AN137:AW137" ca="1" si="599">IF(Q136&gt;0,IF((Q136+AB137)&lt;E$10,Q136+AB137,E$10),0)</f>
        <v>0</v>
      </c>
      <c r="AO137" s="87">
        <f t="shared" si="599"/>
        <v>0</v>
      </c>
      <c r="AP137" s="87">
        <f t="shared" si="599"/>
        <v>0</v>
      </c>
      <c r="AQ137" s="87">
        <f t="shared" si="599"/>
        <v>0</v>
      </c>
      <c r="AR137" s="87">
        <f t="shared" ca="1" si="599"/>
        <v>0</v>
      </c>
      <c r="AS137" s="87">
        <f t="shared" ca="1" si="599"/>
        <v>0</v>
      </c>
      <c r="AT137" s="87">
        <f t="shared" ca="1" si="599"/>
        <v>0</v>
      </c>
      <c r="AU137" s="87">
        <f t="shared" ca="1" si="599"/>
        <v>0</v>
      </c>
      <c r="AV137" s="87">
        <f t="shared" ca="1" si="599"/>
        <v>0</v>
      </c>
      <c r="AW137" s="87">
        <f t="shared" ca="1" si="599"/>
        <v>0</v>
      </c>
      <c r="AX137" s="87">
        <f t="shared" ca="1" si="18"/>
        <v>0</v>
      </c>
      <c r="AY137" s="87"/>
      <c r="AZ137" s="166">
        <f t="shared" ca="1" si="19"/>
        <v>0</v>
      </c>
      <c r="BA137" s="87">
        <f t="shared" ref="BA137:BI137" si="600">IF(R136&lt;=0,0,IF($C137&lt;=SUM($AZ137:AZ137),0,IF(AO137+$C137-SUM($AZ137:AZ137)&gt;R136+AC137,R136+AC137-AO137,$C137-SUM($AZ137:AZ137))))</f>
        <v>0</v>
      </c>
      <c r="BB137" s="87">
        <f t="shared" si="600"/>
        <v>0</v>
      </c>
      <c r="BC137" s="87">
        <f t="shared" si="600"/>
        <v>0</v>
      </c>
      <c r="BD137" s="87">
        <f t="shared" ca="1" si="600"/>
        <v>0</v>
      </c>
      <c r="BE137" s="87">
        <f t="shared" ca="1" si="600"/>
        <v>0</v>
      </c>
      <c r="BF137" s="87">
        <f t="shared" ca="1" si="600"/>
        <v>0</v>
      </c>
      <c r="BG137" s="87">
        <f t="shared" ca="1" si="600"/>
        <v>0</v>
      </c>
      <c r="BH137" s="87">
        <f t="shared" ca="1" si="600"/>
        <v>0</v>
      </c>
      <c r="BI137" s="87">
        <f t="shared" ca="1" si="600"/>
        <v>0</v>
      </c>
      <c r="BJ137" s="2"/>
    </row>
    <row r="138" spans="1:62" ht="10.5" customHeight="1">
      <c r="A138" s="85" t="str">
        <f t="shared" ca="1" si="10"/>
        <v/>
      </c>
      <c r="B138" s="104" t="e">
        <f t="shared" ca="1" si="11"/>
        <v>#N/A</v>
      </c>
      <c r="C138" s="86" t="str">
        <f t="shared" ca="1" si="12"/>
        <v/>
      </c>
      <c r="D138" s="137"/>
      <c r="E138" s="87">
        <f t="shared" ref="E138:N138" ca="1" si="601">AN138+AZ138</f>
        <v>0</v>
      </c>
      <c r="F138" s="87">
        <f t="shared" si="601"/>
        <v>0</v>
      </c>
      <c r="G138" s="87">
        <f t="shared" si="601"/>
        <v>0</v>
      </c>
      <c r="H138" s="87">
        <f t="shared" si="601"/>
        <v>0</v>
      </c>
      <c r="I138" s="87">
        <f t="shared" ca="1" si="601"/>
        <v>0</v>
      </c>
      <c r="J138" s="87">
        <f t="shared" ca="1" si="601"/>
        <v>0</v>
      </c>
      <c r="K138" s="87">
        <f t="shared" ca="1" si="601"/>
        <v>0</v>
      </c>
      <c r="L138" s="87">
        <f t="shared" ca="1" si="601"/>
        <v>0</v>
      </c>
      <c r="M138" s="87">
        <f t="shared" ca="1" si="601"/>
        <v>0</v>
      </c>
      <c r="N138" s="87">
        <f t="shared" ca="1" si="601"/>
        <v>0</v>
      </c>
      <c r="O138" s="88"/>
      <c r="P138" s="87">
        <f t="shared" ca="1" si="8"/>
        <v>0</v>
      </c>
      <c r="Q138" s="87">
        <f t="shared" ref="Q138:Z138" ca="1" si="602">IF(E$8=0,0,ROUND(Q137-(E138-AB138),2))</f>
        <v>0</v>
      </c>
      <c r="R138" s="87">
        <f t="shared" si="602"/>
        <v>0</v>
      </c>
      <c r="S138" s="87">
        <f t="shared" si="602"/>
        <v>0</v>
      </c>
      <c r="T138" s="87">
        <f t="shared" si="602"/>
        <v>0</v>
      </c>
      <c r="U138" s="87">
        <f t="shared" ca="1" si="602"/>
        <v>0</v>
      </c>
      <c r="V138" s="87">
        <f t="shared" ca="1" si="602"/>
        <v>0</v>
      </c>
      <c r="W138" s="87">
        <f t="shared" ca="1" si="602"/>
        <v>0</v>
      </c>
      <c r="X138" s="87">
        <f t="shared" ca="1" si="602"/>
        <v>0</v>
      </c>
      <c r="Y138" s="87">
        <f t="shared" ca="1" si="602"/>
        <v>0</v>
      </c>
      <c r="Z138" s="87">
        <f t="shared" ca="1" si="602"/>
        <v>0</v>
      </c>
      <c r="AA138" s="95"/>
      <c r="AB138" s="87">
        <f t="shared" ref="AB138:AK138" ca="1" si="603">ROUND(Q137*E$9/12,2)</f>
        <v>0</v>
      </c>
      <c r="AC138" s="87">
        <f t="shared" si="603"/>
        <v>0</v>
      </c>
      <c r="AD138" s="87">
        <f t="shared" si="603"/>
        <v>0</v>
      </c>
      <c r="AE138" s="87">
        <f t="shared" si="603"/>
        <v>0</v>
      </c>
      <c r="AF138" s="87">
        <f t="shared" ca="1" si="603"/>
        <v>0</v>
      </c>
      <c r="AG138" s="87">
        <f t="shared" ca="1" si="603"/>
        <v>0</v>
      </c>
      <c r="AH138" s="87">
        <f t="shared" ca="1" si="603"/>
        <v>0</v>
      </c>
      <c r="AI138" s="87">
        <f t="shared" ca="1" si="603"/>
        <v>0</v>
      </c>
      <c r="AJ138" s="87">
        <f t="shared" ca="1" si="603"/>
        <v>0</v>
      </c>
      <c r="AK138" s="87">
        <f t="shared" ca="1" si="603"/>
        <v>0</v>
      </c>
      <c r="AL138" s="87">
        <f t="shared" ca="1" si="16"/>
        <v>0</v>
      </c>
      <c r="AM138" s="96"/>
      <c r="AN138" s="87">
        <f t="shared" ref="AN138:AW138" ca="1" si="604">IF(Q137&gt;0,IF((Q137+AB138)&lt;E$10,Q137+AB138,E$10),0)</f>
        <v>0</v>
      </c>
      <c r="AO138" s="87">
        <f t="shared" si="604"/>
        <v>0</v>
      </c>
      <c r="AP138" s="87">
        <f t="shared" si="604"/>
        <v>0</v>
      </c>
      <c r="AQ138" s="87">
        <f t="shared" si="604"/>
        <v>0</v>
      </c>
      <c r="AR138" s="87">
        <f t="shared" ca="1" si="604"/>
        <v>0</v>
      </c>
      <c r="AS138" s="87">
        <f t="shared" ca="1" si="604"/>
        <v>0</v>
      </c>
      <c r="AT138" s="87">
        <f t="shared" ca="1" si="604"/>
        <v>0</v>
      </c>
      <c r="AU138" s="87">
        <f t="shared" ca="1" si="604"/>
        <v>0</v>
      </c>
      <c r="AV138" s="87">
        <f t="shared" ca="1" si="604"/>
        <v>0</v>
      </c>
      <c r="AW138" s="87">
        <f t="shared" ca="1" si="604"/>
        <v>0</v>
      </c>
      <c r="AX138" s="87">
        <f t="shared" ca="1" si="18"/>
        <v>0</v>
      </c>
      <c r="AY138" s="87"/>
      <c r="AZ138" s="166">
        <f t="shared" ca="1" si="19"/>
        <v>0</v>
      </c>
      <c r="BA138" s="87">
        <f t="shared" ref="BA138:BI138" si="605">IF(R137&lt;=0,0,IF($C138&lt;=SUM($AZ138:AZ138),0,IF(AO138+$C138-SUM($AZ138:AZ138)&gt;R137+AC138,R137+AC138-AO138,$C138-SUM($AZ138:AZ138))))</f>
        <v>0</v>
      </c>
      <c r="BB138" s="87">
        <f t="shared" si="605"/>
        <v>0</v>
      </c>
      <c r="BC138" s="87">
        <f t="shared" si="605"/>
        <v>0</v>
      </c>
      <c r="BD138" s="87">
        <f t="shared" ca="1" si="605"/>
        <v>0</v>
      </c>
      <c r="BE138" s="87">
        <f t="shared" ca="1" si="605"/>
        <v>0</v>
      </c>
      <c r="BF138" s="87">
        <f t="shared" ca="1" si="605"/>
        <v>0</v>
      </c>
      <c r="BG138" s="87">
        <f t="shared" ca="1" si="605"/>
        <v>0</v>
      </c>
      <c r="BH138" s="87">
        <f t="shared" ca="1" si="605"/>
        <v>0</v>
      </c>
      <c r="BI138" s="87">
        <f t="shared" ca="1" si="605"/>
        <v>0</v>
      </c>
      <c r="BJ138" s="2"/>
    </row>
    <row r="139" spans="1:62" ht="10.5" customHeight="1">
      <c r="A139" s="85" t="str">
        <f t="shared" ca="1" si="10"/>
        <v/>
      </c>
      <c r="B139" s="104" t="e">
        <f t="shared" ca="1" si="11"/>
        <v>#N/A</v>
      </c>
      <c r="C139" s="86" t="str">
        <f t="shared" ca="1" si="12"/>
        <v/>
      </c>
      <c r="D139" s="137"/>
      <c r="E139" s="87">
        <f t="shared" ref="E139:N139" ca="1" si="606">AN139+AZ139</f>
        <v>0</v>
      </c>
      <c r="F139" s="87">
        <f t="shared" si="606"/>
        <v>0</v>
      </c>
      <c r="G139" s="87">
        <f t="shared" si="606"/>
        <v>0</v>
      </c>
      <c r="H139" s="87">
        <f t="shared" si="606"/>
        <v>0</v>
      </c>
      <c r="I139" s="87">
        <f t="shared" ca="1" si="606"/>
        <v>0</v>
      </c>
      <c r="J139" s="87">
        <f t="shared" ca="1" si="606"/>
        <v>0</v>
      </c>
      <c r="K139" s="87">
        <f t="shared" ca="1" si="606"/>
        <v>0</v>
      </c>
      <c r="L139" s="87">
        <f t="shared" ca="1" si="606"/>
        <v>0</v>
      </c>
      <c r="M139" s="87">
        <f t="shared" ca="1" si="606"/>
        <v>0</v>
      </c>
      <c r="N139" s="87">
        <f t="shared" ca="1" si="606"/>
        <v>0</v>
      </c>
      <c r="O139" s="88"/>
      <c r="P139" s="87">
        <f t="shared" ca="1" si="8"/>
        <v>0</v>
      </c>
      <c r="Q139" s="87">
        <f t="shared" ref="Q139:Z139" ca="1" si="607">IF(E$8=0,0,ROUND(Q138-(E139-AB139),2))</f>
        <v>0</v>
      </c>
      <c r="R139" s="87">
        <f t="shared" si="607"/>
        <v>0</v>
      </c>
      <c r="S139" s="87">
        <f t="shared" si="607"/>
        <v>0</v>
      </c>
      <c r="T139" s="87">
        <f t="shared" si="607"/>
        <v>0</v>
      </c>
      <c r="U139" s="87">
        <f t="shared" ca="1" si="607"/>
        <v>0</v>
      </c>
      <c r="V139" s="87">
        <f t="shared" ca="1" si="607"/>
        <v>0</v>
      </c>
      <c r="W139" s="87">
        <f t="shared" ca="1" si="607"/>
        <v>0</v>
      </c>
      <c r="X139" s="87">
        <f t="shared" ca="1" si="607"/>
        <v>0</v>
      </c>
      <c r="Y139" s="87">
        <f t="shared" ca="1" si="607"/>
        <v>0</v>
      </c>
      <c r="Z139" s="87">
        <f t="shared" ca="1" si="607"/>
        <v>0</v>
      </c>
      <c r="AA139" s="95"/>
      <c r="AB139" s="87">
        <f t="shared" ref="AB139:AK139" ca="1" si="608">ROUND(Q138*E$9/12,2)</f>
        <v>0</v>
      </c>
      <c r="AC139" s="87">
        <f t="shared" si="608"/>
        <v>0</v>
      </c>
      <c r="AD139" s="87">
        <f t="shared" si="608"/>
        <v>0</v>
      </c>
      <c r="AE139" s="87">
        <f t="shared" si="608"/>
        <v>0</v>
      </c>
      <c r="AF139" s="87">
        <f t="shared" ca="1" si="608"/>
        <v>0</v>
      </c>
      <c r="AG139" s="87">
        <f t="shared" ca="1" si="608"/>
        <v>0</v>
      </c>
      <c r="AH139" s="87">
        <f t="shared" ca="1" si="608"/>
        <v>0</v>
      </c>
      <c r="AI139" s="87">
        <f t="shared" ca="1" si="608"/>
        <v>0</v>
      </c>
      <c r="AJ139" s="87">
        <f t="shared" ca="1" si="608"/>
        <v>0</v>
      </c>
      <c r="AK139" s="87">
        <f t="shared" ca="1" si="608"/>
        <v>0</v>
      </c>
      <c r="AL139" s="87">
        <f t="shared" ca="1" si="16"/>
        <v>0</v>
      </c>
      <c r="AM139" s="96"/>
      <c r="AN139" s="87">
        <f t="shared" ref="AN139:AW139" ca="1" si="609">IF(Q138&gt;0,IF((Q138+AB139)&lt;E$10,Q138+AB139,E$10),0)</f>
        <v>0</v>
      </c>
      <c r="AO139" s="87">
        <f t="shared" si="609"/>
        <v>0</v>
      </c>
      <c r="AP139" s="87">
        <f t="shared" si="609"/>
        <v>0</v>
      </c>
      <c r="AQ139" s="87">
        <f t="shared" si="609"/>
        <v>0</v>
      </c>
      <c r="AR139" s="87">
        <f t="shared" ca="1" si="609"/>
        <v>0</v>
      </c>
      <c r="AS139" s="87">
        <f t="shared" ca="1" si="609"/>
        <v>0</v>
      </c>
      <c r="AT139" s="87">
        <f t="shared" ca="1" si="609"/>
        <v>0</v>
      </c>
      <c r="AU139" s="87">
        <f t="shared" ca="1" si="609"/>
        <v>0</v>
      </c>
      <c r="AV139" s="87">
        <f t="shared" ca="1" si="609"/>
        <v>0</v>
      </c>
      <c r="AW139" s="87">
        <f t="shared" ca="1" si="609"/>
        <v>0</v>
      </c>
      <c r="AX139" s="87">
        <f t="shared" ca="1" si="18"/>
        <v>0</v>
      </c>
      <c r="AY139" s="87"/>
      <c r="AZ139" s="166">
        <f t="shared" ca="1" si="19"/>
        <v>0</v>
      </c>
      <c r="BA139" s="87">
        <f t="shared" ref="BA139:BI139" si="610">IF(R138&lt;=0,0,IF($C139&lt;=SUM($AZ139:AZ139),0,IF(AO139+$C139-SUM($AZ139:AZ139)&gt;R138+AC139,R138+AC139-AO139,$C139-SUM($AZ139:AZ139))))</f>
        <v>0</v>
      </c>
      <c r="BB139" s="87">
        <f t="shared" si="610"/>
        <v>0</v>
      </c>
      <c r="BC139" s="87">
        <f t="shared" si="610"/>
        <v>0</v>
      </c>
      <c r="BD139" s="87">
        <f t="shared" ca="1" si="610"/>
        <v>0</v>
      </c>
      <c r="BE139" s="87">
        <f t="shared" ca="1" si="610"/>
        <v>0</v>
      </c>
      <c r="BF139" s="87">
        <f t="shared" ca="1" si="610"/>
        <v>0</v>
      </c>
      <c r="BG139" s="87">
        <f t="shared" ca="1" si="610"/>
        <v>0</v>
      </c>
      <c r="BH139" s="87">
        <f t="shared" ca="1" si="610"/>
        <v>0</v>
      </c>
      <c r="BI139" s="87">
        <f t="shared" ca="1" si="610"/>
        <v>0</v>
      </c>
      <c r="BJ139" s="2"/>
    </row>
    <row r="140" spans="1:62" ht="10.5" customHeight="1">
      <c r="A140" s="85" t="str">
        <f t="shared" ca="1" si="10"/>
        <v/>
      </c>
      <c r="B140" s="104" t="e">
        <f t="shared" ca="1" si="11"/>
        <v>#N/A</v>
      </c>
      <c r="C140" s="86" t="str">
        <f t="shared" ca="1" si="12"/>
        <v/>
      </c>
      <c r="D140" s="137"/>
      <c r="E140" s="87">
        <f t="shared" ref="E140:N140" ca="1" si="611">AN140+AZ140</f>
        <v>0</v>
      </c>
      <c r="F140" s="87">
        <f t="shared" si="611"/>
        <v>0</v>
      </c>
      <c r="G140" s="87">
        <f t="shared" si="611"/>
        <v>0</v>
      </c>
      <c r="H140" s="87">
        <f t="shared" si="611"/>
        <v>0</v>
      </c>
      <c r="I140" s="87">
        <f t="shared" ca="1" si="611"/>
        <v>0</v>
      </c>
      <c r="J140" s="87">
        <f t="shared" ca="1" si="611"/>
        <v>0</v>
      </c>
      <c r="K140" s="87">
        <f t="shared" ca="1" si="611"/>
        <v>0</v>
      </c>
      <c r="L140" s="87">
        <f t="shared" ca="1" si="611"/>
        <v>0</v>
      </c>
      <c r="M140" s="87">
        <f t="shared" ca="1" si="611"/>
        <v>0</v>
      </c>
      <c r="N140" s="87">
        <f t="shared" ca="1" si="611"/>
        <v>0</v>
      </c>
      <c r="O140" s="88"/>
      <c r="P140" s="87">
        <f t="shared" ca="1" si="8"/>
        <v>0</v>
      </c>
      <c r="Q140" s="87">
        <f t="shared" ref="Q140:Z140" ca="1" si="612">IF(E$8=0,0,ROUND(Q139-(E140-AB140),2))</f>
        <v>0</v>
      </c>
      <c r="R140" s="87">
        <f t="shared" si="612"/>
        <v>0</v>
      </c>
      <c r="S140" s="87">
        <f t="shared" si="612"/>
        <v>0</v>
      </c>
      <c r="T140" s="87">
        <f t="shared" si="612"/>
        <v>0</v>
      </c>
      <c r="U140" s="87">
        <f t="shared" ca="1" si="612"/>
        <v>0</v>
      </c>
      <c r="V140" s="87">
        <f t="shared" ca="1" si="612"/>
        <v>0</v>
      </c>
      <c r="W140" s="87">
        <f t="shared" ca="1" si="612"/>
        <v>0</v>
      </c>
      <c r="X140" s="87">
        <f t="shared" ca="1" si="612"/>
        <v>0</v>
      </c>
      <c r="Y140" s="87">
        <f t="shared" ca="1" si="612"/>
        <v>0</v>
      </c>
      <c r="Z140" s="87">
        <f t="shared" ca="1" si="612"/>
        <v>0</v>
      </c>
      <c r="AA140" s="95"/>
      <c r="AB140" s="87">
        <f t="shared" ref="AB140:AK140" ca="1" si="613">ROUND(Q139*E$9/12,2)</f>
        <v>0</v>
      </c>
      <c r="AC140" s="87">
        <f t="shared" si="613"/>
        <v>0</v>
      </c>
      <c r="AD140" s="87">
        <f t="shared" si="613"/>
        <v>0</v>
      </c>
      <c r="AE140" s="87">
        <f t="shared" si="613"/>
        <v>0</v>
      </c>
      <c r="AF140" s="87">
        <f t="shared" ca="1" si="613"/>
        <v>0</v>
      </c>
      <c r="AG140" s="87">
        <f t="shared" ca="1" si="613"/>
        <v>0</v>
      </c>
      <c r="AH140" s="87">
        <f t="shared" ca="1" si="613"/>
        <v>0</v>
      </c>
      <c r="AI140" s="87">
        <f t="shared" ca="1" si="613"/>
        <v>0</v>
      </c>
      <c r="AJ140" s="87">
        <f t="shared" ca="1" si="613"/>
        <v>0</v>
      </c>
      <c r="AK140" s="87">
        <f t="shared" ca="1" si="613"/>
        <v>0</v>
      </c>
      <c r="AL140" s="87">
        <f t="shared" ca="1" si="16"/>
        <v>0</v>
      </c>
      <c r="AM140" s="96"/>
      <c r="AN140" s="87">
        <f t="shared" ref="AN140:AW140" ca="1" si="614">IF(Q139&gt;0,IF((Q139+AB140)&lt;E$10,Q139+AB140,E$10),0)</f>
        <v>0</v>
      </c>
      <c r="AO140" s="87">
        <f t="shared" si="614"/>
        <v>0</v>
      </c>
      <c r="AP140" s="87">
        <f t="shared" si="614"/>
        <v>0</v>
      </c>
      <c r="AQ140" s="87">
        <f t="shared" si="614"/>
        <v>0</v>
      </c>
      <c r="AR140" s="87">
        <f t="shared" ca="1" si="614"/>
        <v>0</v>
      </c>
      <c r="AS140" s="87">
        <f t="shared" ca="1" si="614"/>
        <v>0</v>
      </c>
      <c r="AT140" s="87">
        <f t="shared" ca="1" si="614"/>
        <v>0</v>
      </c>
      <c r="AU140" s="87">
        <f t="shared" ca="1" si="614"/>
        <v>0</v>
      </c>
      <c r="AV140" s="87">
        <f t="shared" ca="1" si="614"/>
        <v>0</v>
      </c>
      <c r="AW140" s="87">
        <f t="shared" ca="1" si="614"/>
        <v>0</v>
      </c>
      <c r="AX140" s="87">
        <f t="shared" ca="1" si="18"/>
        <v>0</v>
      </c>
      <c r="AY140" s="87"/>
      <c r="AZ140" s="166">
        <f t="shared" ca="1" si="19"/>
        <v>0</v>
      </c>
      <c r="BA140" s="87">
        <f t="shared" ref="BA140:BI140" si="615">IF(R139&lt;=0,0,IF($C140&lt;=SUM($AZ140:AZ140),0,IF(AO140+$C140-SUM($AZ140:AZ140)&gt;R139+AC140,R139+AC140-AO140,$C140-SUM($AZ140:AZ140))))</f>
        <v>0</v>
      </c>
      <c r="BB140" s="87">
        <f t="shared" si="615"/>
        <v>0</v>
      </c>
      <c r="BC140" s="87">
        <f t="shared" si="615"/>
        <v>0</v>
      </c>
      <c r="BD140" s="87">
        <f t="shared" ca="1" si="615"/>
        <v>0</v>
      </c>
      <c r="BE140" s="87">
        <f t="shared" ca="1" si="615"/>
        <v>0</v>
      </c>
      <c r="BF140" s="87">
        <f t="shared" ca="1" si="615"/>
        <v>0</v>
      </c>
      <c r="BG140" s="87">
        <f t="shared" ca="1" si="615"/>
        <v>0</v>
      </c>
      <c r="BH140" s="87">
        <f t="shared" ca="1" si="615"/>
        <v>0</v>
      </c>
      <c r="BI140" s="87">
        <f t="shared" ca="1" si="615"/>
        <v>0</v>
      </c>
      <c r="BJ140" s="2"/>
    </row>
    <row r="141" spans="1:62" ht="10.5" customHeight="1">
      <c r="A141" s="85" t="str">
        <f t="shared" ca="1" si="10"/>
        <v/>
      </c>
      <c r="B141" s="104" t="e">
        <f t="shared" ca="1" si="11"/>
        <v>#N/A</v>
      </c>
      <c r="C141" s="86" t="str">
        <f t="shared" ca="1" si="12"/>
        <v/>
      </c>
      <c r="D141" s="137"/>
      <c r="E141" s="87">
        <f t="shared" ref="E141:N141" ca="1" si="616">AN141+AZ141</f>
        <v>0</v>
      </c>
      <c r="F141" s="87">
        <f t="shared" si="616"/>
        <v>0</v>
      </c>
      <c r="G141" s="87">
        <f t="shared" si="616"/>
        <v>0</v>
      </c>
      <c r="H141" s="87">
        <f t="shared" si="616"/>
        <v>0</v>
      </c>
      <c r="I141" s="87">
        <f t="shared" ca="1" si="616"/>
        <v>0</v>
      </c>
      <c r="J141" s="87">
        <f t="shared" ca="1" si="616"/>
        <v>0</v>
      </c>
      <c r="K141" s="87">
        <f t="shared" ca="1" si="616"/>
        <v>0</v>
      </c>
      <c r="L141" s="87">
        <f t="shared" ca="1" si="616"/>
        <v>0</v>
      </c>
      <c r="M141" s="87">
        <f t="shared" ca="1" si="616"/>
        <v>0</v>
      </c>
      <c r="N141" s="87">
        <f t="shared" ca="1" si="616"/>
        <v>0</v>
      </c>
      <c r="O141" s="88"/>
      <c r="P141" s="87">
        <f t="shared" ca="1" si="8"/>
        <v>0</v>
      </c>
      <c r="Q141" s="87">
        <f t="shared" ref="Q141:Z141" ca="1" si="617">IF(E$8=0,0,ROUND(Q140-(E141-AB141),2))</f>
        <v>0</v>
      </c>
      <c r="R141" s="87">
        <f t="shared" si="617"/>
        <v>0</v>
      </c>
      <c r="S141" s="87">
        <f t="shared" si="617"/>
        <v>0</v>
      </c>
      <c r="T141" s="87">
        <f t="shared" si="617"/>
        <v>0</v>
      </c>
      <c r="U141" s="87">
        <f t="shared" ca="1" si="617"/>
        <v>0</v>
      </c>
      <c r="V141" s="87">
        <f t="shared" ca="1" si="617"/>
        <v>0</v>
      </c>
      <c r="W141" s="87">
        <f t="shared" ca="1" si="617"/>
        <v>0</v>
      </c>
      <c r="X141" s="87">
        <f t="shared" ca="1" si="617"/>
        <v>0</v>
      </c>
      <c r="Y141" s="87">
        <f t="shared" ca="1" si="617"/>
        <v>0</v>
      </c>
      <c r="Z141" s="87">
        <f t="shared" ca="1" si="617"/>
        <v>0</v>
      </c>
      <c r="AA141" s="95"/>
      <c r="AB141" s="87">
        <f t="shared" ref="AB141:AK141" ca="1" si="618">ROUND(Q140*E$9/12,2)</f>
        <v>0</v>
      </c>
      <c r="AC141" s="87">
        <f t="shared" si="618"/>
        <v>0</v>
      </c>
      <c r="AD141" s="87">
        <f t="shared" si="618"/>
        <v>0</v>
      </c>
      <c r="AE141" s="87">
        <f t="shared" si="618"/>
        <v>0</v>
      </c>
      <c r="AF141" s="87">
        <f t="shared" ca="1" si="618"/>
        <v>0</v>
      </c>
      <c r="AG141" s="87">
        <f t="shared" ca="1" si="618"/>
        <v>0</v>
      </c>
      <c r="AH141" s="87">
        <f t="shared" ca="1" si="618"/>
        <v>0</v>
      </c>
      <c r="AI141" s="87">
        <f t="shared" ca="1" si="618"/>
        <v>0</v>
      </c>
      <c r="AJ141" s="87">
        <f t="shared" ca="1" si="618"/>
        <v>0</v>
      </c>
      <c r="AK141" s="87">
        <f t="shared" ca="1" si="618"/>
        <v>0</v>
      </c>
      <c r="AL141" s="87">
        <f t="shared" ca="1" si="16"/>
        <v>0</v>
      </c>
      <c r="AM141" s="96"/>
      <c r="AN141" s="87">
        <f t="shared" ref="AN141:AW141" ca="1" si="619">IF(Q140&gt;0,IF((Q140+AB141)&lt;E$10,Q140+AB141,E$10),0)</f>
        <v>0</v>
      </c>
      <c r="AO141" s="87">
        <f t="shared" si="619"/>
        <v>0</v>
      </c>
      <c r="AP141" s="87">
        <f t="shared" si="619"/>
        <v>0</v>
      </c>
      <c r="AQ141" s="87">
        <f t="shared" si="619"/>
        <v>0</v>
      </c>
      <c r="AR141" s="87">
        <f t="shared" ca="1" si="619"/>
        <v>0</v>
      </c>
      <c r="AS141" s="87">
        <f t="shared" ca="1" si="619"/>
        <v>0</v>
      </c>
      <c r="AT141" s="87">
        <f t="shared" ca="1" si="619"/>
        <v>0</v>
      </c>
      <c r="AU141" s="87">
        <f t="shared" ca="1" si="619"/>
        <v>0</v>
      </c>
      <c r="AV141" s="87">
        <f t="shared" ca="1" si="619"/>
        <v>0</v>
      </c>
      <c r="AW141" s="87">
        <f t="shared" ca="1" si="619"/>
        <v>0</v>
      </c>
      <c r="AX141" s="87">
        <f t="shared" ca="1" si="18"/>
        <v>0</v>
      </c>
      <c r="AY141" s="87"/>
      <c r="AZ141" s="166">
        <f t="shared" ca="1" si="19"/>
        <v>0</v>
      </c>
      <c r="BA141" s="87">
        <f t="shared" ref="BA141:BI141" si="620">IF(R140&lt;=0,0,IF($C141&lt;=SUM($AZ141:AZ141),0,IF(AO141+$C141-SUM($AZ141:AZ141)&gt;R140+AC141,R140+AC141-AO141,$C141-SUM($AZ141:AZ141))))</f>
        <v>0</v>
      </c>
      <c r="BB141" s="87">
        <f t="shared" si="620"/>
        <v>0</v>
      </c>
      <c r="BC141" s="87">
        <f t="shared" si="620"/>
        <v>0</v>
      </c>
      <c r="BD141" s="87">
        <f t="shared" ca="1" si="620"/>
        <v>0</v>
      </c>
      <c r="BE141" s="87">
        <f t="shared" ca="1" si="620"/>
        <v>0</v>
      </c>
      <c r="BF141" s="87">
        <f t="shared" ca="1" si="620"/>
        <v>0</v>
      </c>
      <c r="BG141" s="87">
        <f t="shared" ca="1" si="620"/>
        <v>0</v>
      </c>
      <c r="BH141" s="87">
        <f t="shared" ca="1" si="620"/>
        <v>0</v>
      </c>
      <c r="BI141" s="87">
        <f t="shared" ca="1" si="620"/>
        <v>0</v>
      </c>
      <c r="BJ141" s="2"/>
    </row>
    <row r="142" spans="1:62" ht="10.5" customHeight="1">
      <c r="A142" s="85" t="str">
        <f t="shared" ca="1" si="10"/>
        <v/>
      </c>
      <c r="B142" s="104" t="e">
        <f t="shared" ca="1" si="11"/>
        <v>#N/A</v>
      </c>
      <c r="C142" s="86" t="str">
        <f t="shared" ca="1" si="12"/>
        <v/>
      </c>
      <c r="D142" s="137"/>
      <c r="E142" s="87">
        <f t="shared" ref="E142:N142" ca="1" si="621">AN142+AZ142</f>
        <v>0</v>
      </c>
      <c r="F142" s="87">
        <f t="shared" si="621"/>
        <v>0</v>
      </c>
      <c r="G142" s="87">
        <f t="shared" si="621"/>
        <v>0</v>
      </c>
      <c r="H142" s="87">
        <f t="shared" si="621"/>
        <v>0</v>
      </c>
      <c r="I142" s="87">
        <f t="shared" ca="1" si="621"/>
        <v>0</v>
      </c>
      <c r="J142" s="87">
        <f t="shared" ca="1" si="621"/>
        <v>0</v>
      </c>
      <c r="K142" s="87">
        <f t="shared" ca="1" si="621"/>
        <v>0</v>
      </c>
      <c r="L142" s="87">
        <f t="shared" ca="1" si="621"/>
        <v>0</v>
      </c>
      <c r="M142" s="87">
        <f t="shared" ca="1" si="621"/>
        <v>0</v>
      </c>
      <c r="N142" s="87">
        <f t="shared" ca="1" si="621"/>
        <v>0</v>
      </c>
      <c r="O142" s="88"/>
      <c r="P142" s="87">
        <f t="shared" ca="1" si="8"/>
        <v>0</v>
      </c>
      <c r="Q142" s="87">
        <f t="shared" ref="Q142:Z142" ca="1" si="622">IF(E$8=0,0,ROUND(Q141-(E142-AB142),2))</f>
        <v>0</v>
      </c>
      <c r="R142" s="87">
        <f t="shared" si="622"/>
        <v>0</v>
      </c>
      <c r="S142" s="87">
        <f t="shared" si="622"/>
        <v>0</v>
      </c>
      <c r="T142" s="87">
        <f t="shared" si="622"/>
        <v>0</v>
      </c>
      <c r="U142" s="87">
        <f t="shared" ca="1" si="622"/>
        <v>0</v>
      </c>
      <c r="V142" s="87">
        <f t="shared" ca="1" si="622"/>
        <v>0</v>
      </c>
      <c r="W142" s="87">
        <f t="shared" ca="1" si="622"/>
        <v>0</v>
      </c>
      <c r="X142" s="87">
        <f t="shared" ca="1" si="622"/>
        <v>0</v>
      </c>
      <c r="Y142" s="87">
        <f t="shared" ca="1" si="622"/>
        <v>0</v>
      </c>
      <c r="Z142" s="87">
        <f t="shared" ca="1" si="622"/>
        <v>0</v>
      </c>
      <c r="AA142" s="95"/>
      <c r="AB142" s="87">
        <f t="shared" ref="AB142:AK142" ca="1" si="623">ROUND(Q141*E$9/12,2)</f>
        <v>0</v>
      </c>
      <c r="AC142" s="87">
        <f t="shared" si="623"/>
        <v>0</v>
      </c>
      <c r="AD142" s="87">
        <f t="shared" si="623"/>
        <v>0</v>
      </c>
      <c r="AE142" s="87">
        <f t="shared" si="623"/>
        <v>0</v>
      </c>
      <c r="AF142" s="87">
        <f t="shared" ca="1" si="623"/>
        <v>0</v>
      </c>
      <c r="AG142" s="87">
        <f t="shared" ca="1" si="623"/>
        <v>0</v>
      </c>
      <c r="AH142" s="87">
        <f t="shared" ca="1" si="623"/>
        <v>0</v>
      </c>
      <c r="AI142" s="87">
        <f t="shared" ca="1" si="623"/>
        <v>0</v>
      </c>
      <c r="AJ142" s="87">
        <f t="shared" ca="1" si="623"/>
        <v>0</v>
      </c>
      <c r="AK142" s="87">
        <f t="shared" ca="1" si="623"/>
        <v>0</v>
      </c>
      <c r="AL142" s="87">
        <f t="shared" ca="1" si="16"/>
        <v>0</v>
      </c>
      <c r="AM142" s="96"/>
      <c r="AN142" s="87">
        <f t="shared" ref="AN142:AW142" ca="1" si="624">IF(Q141&gt;0,IF((Q141+AB142)&lt;E$10,Q141+AB142,E$10),0)</f>
        <v>0</v>
      </c>
      <c r="AO142" s="87">
        <f t="shared" si="624"/>
        <v>0</v>
      </c>
      <c r="AP142" s="87">
        <f t="shared" si="624"/>
        <v>0</v>
      </c>
      <c r="AQ142" s="87">
        <f t="shared" si="624"/>
        <v>0</v>
      </c>
      <c r="AR142" s="87">
        <f t="shared" ca="1" si="624"/>
        <v>0</v>
      </c>
      <c r="AS142" s="87">
        <f t="shared" ca="1" si="624"/>
        <v>0</v>
      </c>
      <c r="AT142" s="87">
        <f t="shared" ca="1" si="624"/>
        <v>0</v>
      </c>
      <c r="AU142" s="87">
        <f t="shared" ca="1" si="624"/>
        <v>0</v>
      </c>
      <c r="AV142" s="87">
        <f t="shared" ca="1" si="624"/>
        <v>0</v>
      </c>
      <c r="AW142" s="87">
        <f t="shared" ca="1" si="624"/>
        <v>0</v>
      </c>
      <c r="AX142" s="87">
        <f t="shared" ca="1" si="18"/>
        <v>0</v>
      </c>
      <c r="AY142" s="87"/>
      <c r="AZ142" s="166">
        <f t="shared" ca="1" si="19"/>
        <v>0</v>
      </c>
      <c r="BA142" s="87">
        <f t="shared" ref="BA142:BI142" si="625">IF(R141&lt;=0,0,IF($C142&lt;=SUM($AZ142:AZ142),0,IF(AO142+$C142-SUM($AZ142:AZ142)&gt;R141+AC142,R141+AC142-AO142,$C142-SUM($AZ142:AZ142))))</f>
        <v>0</v>
      </c>
      <c r="BB142" s="87">
        <f t="shared" si="625"/>
        <v>0</v>
      </c>
      <c r="BC142" s="87">
        <f t="shared" si="625"/>
        <v>0</v>
      </c>
      <c r="BD142" s="87">
        <f t="shared" ca="1" si="625"/>
        <v>0</v>
      </c>
      <c r="BE142" s="87">
        <f t="shared" ca="1" si="625"/>
        <v>0</v>
      </c>
      <c r="BF142" s="87">
        <f t="shared" ca="1" si="625"/>
        <v>0</v>
      </c>
      <c r="BG142" s="87">
        <f t="shared" ca="1" si="625"/>
        <v>0</v>
      </c>
      <c r="BH142" s="87">
        <f t="shared" ca="1" si="625"/>
        <v>0</v>
      </c>
      <c r="BI142" s="87">
        <f t="shared" ca="1" si="625"/>
        <v>0</v>
      </c>
      <c r="BJ142" s="2"/>
    </row>
    <row r="143" spans="1:62" ht="10.5" customHeight="1">
      <c r="A143" s="85" t="str">
        <f t="shared" ca="1" si="10"/>
        <v/>
      </c>
      <c r="B143" s="104" t="e">
        <f t="shared" ca="1" si="11"/>
        <v>#N/A</v>
      </c>
      <c r="C143" s="86" t="str">
        <f t="shared" ca="1" si="12"/>
        <v/>
      </c>
      <c r="D143" s="137"/>
      <c r="E143" s="87">
        <f t="shared" ref="E143:N143" ca="1" si="626">AN143+AZ143</f>
        <v>0</v>
      </c>
      <c r="F143" s="87">
        <f t="shared" si="626"/>
        <v>0</v>
      </c>
      <c r="G143" s="87">
        <f t="shared" si="626"/>
        <v>0</v>
      </c>
      <c r="H143" s="87">
        <f t="shared" si="626"/>
        <v>0</v>
      </c>
      <c r="I143" s="87">
        <f t="shared" ca="1" si="626"/>
        <v>0</v>
      </c>
      <c r="J143" s="87">
        <f t="shared" ca="1" si="626"/>
        <v>0</v>
      </c>
      <c r="K143" s="87">
        <f t="shared" ca="1" si="626"/>
        <v>0</v>
      </c>
      <c r="L143" s="87">
        <f t="shared" ca="1" si="626"/>
        <v>0</v>
      </c>
      <c r="M143" s="87">
        <f t="shared" ca="1" si="626"/>
        <v>0</v>
      </c>
      <c r="N143" s="87">
        <f t="shared" ca="1" si="626"/>
        <v>0</v>
      </c>
      <c r="O143" s="88"/>
      <c r="P143" s="87">
        <f t="shared" ca="1" si="8"/>
        <v>0</v>
      </c>
      <c r="Q143" s="87">
        <f t="shared" ref="Q143:Z143" ca="1" si="627">IF(E$8=0,0,ROUND(Q142-(E143-AB143),2))</f>
        <v>0</v>
      </c>
      <c r="R143" s="87">
        <f t="shared" si="627"/>
        <v>0</v>
      </c>
      <c r="S143" s="87">
        <f t="shared" si="627"/>
        <v>0</v>
      </c>
      <c r="T143" s="87">
        <f t="shared" si="627"/>
        <v>0</v>
      </c>
      <c r="U143" s="87">
        <f t="shared" ca="1" si="627"/>
        <v>0</v>
      </c>
      <c r="V143" s="87">
        <f t="shared" ca="1" si="627"/>
        <v>0</v>
      </c>
      <c r="W143" s="87">
        <f t="shared" ca="1" si="627"/>
        <v>0</v>
      </c>
      <c r="X143" s="87">
        <f t="shared" ca="1" si="627"/>
        <v>0</v>
      </c>
      <c r="Y143" s="87">
        <f t="shared" ca="1" si="627"/>
        <v>0</v>
      </c>
      <c r="Z143" s="87">
        <f t="shared" ca="1" si="627"/>
        <v>0</v>
      </c>
      <c r="AA143" s="95"/>
      <c r="AB143" s="87">
        <f t="shared" ref="AB143:AK143" ca="1" si="628">ROUND(Q142*E$9/12,2)</f>
        <v>0</v>
      </c>
      <c r="AC143" s="87">
        <f t="shared" si="628"/>
        <v>0</v>
      </c>
      <c r="AD143" s="87">
        <f t="shared" si="628"/>
        <v>0</v>
      </c>
      <c r="AE143" s="87">
        <f t="shared" si="628"/>
        <v>0</v>
      </c>
      <c r="AF143" s="87">
        <f t="shared" ca="1" si="628"/>
        <v>0</v>
      </c>
      <c r="AG143" s="87">
        <f t="shared" ca="1" si="628"/>
        <v>0</v>
      </c>
      <c r="AH143" s="87">
        <f t="shared" ca="1" si="628"/>
        <v>0</v>
      </c>
      <c r="AI143" s="87">
        <f t="shared" ca="1" si="628"/>
        <v>0</v>
      </c>
      <c r="AJ143" s="87">
        <f t="shared" ca="1" si="628"/>
        <v>0</v>
      </c>
      <c r="AK143" s="87">
        <f t="shared" ca="1" si="628"/>
        <v>0</v>
      </c>
      <c r="AL143" s="87">
        <f t="shared" ca="1" si="16"/>
        <v>0</v>
      </c>
      <c r="AM143" s="96"/>
      <c r="AN143" s="87">
        <f t="shared" ref="AN143:AW143" ca="1" si="629">IF(Q142&gt;0,IF((Q142+AB143)&lt;E$10,Q142+AB143,E$10),0)</f>
        <v>0</v>
      </c>
      <c r="AO143" s="87">
        <f t="shared" si="629"/>
        <v>0</v>
      </c>
      <c r="AP143" s="87">
        <f t="shared" si="629"/>
        <v>0</v>
      </c>
      <c r="AQ143" s="87">
        <f t="shared" si="629"/>
        <v>0</v>
      </c>
      <c r="AR143" s="87">
        <f t="shared" ca="1" si="629"/>
        <v>0</v>
      </c>
      <c r="AS143" s="87">
        <f t="shared" ca="1" si="629"/>
        <v>0</v>
      </c>
      <c r="AT143" s="87">
        <f t="shared" ca="1" si="629"/>
        <v>0</v>
      </c>
      <c r="AU143" s="87">
        <f t="shared" ca="1" si="629"/>
        <v>0</v>
      </c>
      <c r="AV143" s="87">
        <f t="shared" ca="1" si="629"/>
        <v>0</v>
      </c>
      <c r="AW143" s="87">
        <f t="shared" ca="1" si="629"/>
        <v>0</v>
      </c>
      <c r="AX143" s="87">
        <f t="shared" ca="1" si="18"/>
        <v>0</v>
      </c>
      <c r="AY143" s="87"/>
      <c r="AZ143" s="166">
        <f t="shared" ca="1" si="19"/>
        <v>0</v>
      </c>
      <c r="BA143" s="87">
        <f t="shared" ref="BA143:BI143" si="630">IF(R142&lt;=0,0,IF($C143&lt;=SUM($AZ143:AZ143),0,IF(AO143+$C143-SUM($AZ143:AZ143)&gt;R142+AC143,R142+AC143-AO143,$C143-SUM($AZ143:AZ143))))</f>
        <v>0</v>
      </c>
      <c r="BB143" s="87">
        <f t="shared" si="630"/>
        <v>0</v>
      </c>
      <c r="BC143" s="87">
        <f t="shared" si="630"/>
        <v>0</v>
      </c>
      <c r="BD143" s="87">
        <f t="shared" ca="1" si="630"/>
        <v>0</v>
      </c>
      <c r="BE143" s="87">
        <f t="shared" ca="1" si="630"/>
        <v>0</v>
      </c>
      <c r="BF143" s="87">
        <f t="shared" ca="1" si="630"/>
        <v>0</v>
      </c>
      <c r="BG143" s="87">
        <f t="shared" ca="1" si="630"/>
        <v>0</v>
      </c>
      <c r="BH143" s="87">
        <f t="shared" ca="1" si="630"/>
        <v>0</v>
      </c>
      <c r="BI143" s="87">
        <f t="shared" ca="1" si="630"/>
        <v>0</v>
      </c>
      <c r="BJ143" s="2"/>
    </row>
    <row r="144" spans="1:62" ht="10.5" customHeight="1">
      <c r="A144" s="85" t="str">
        <f t="shared" ca="1" si="10"/>
        <v/>
      </c>
      <c r="B144" s="104" t="e">
        <f t="shared" ca="1" si="11"/>
        <v>#N/A</v>
      </c>
      <c r="C144" s="86" t="str">
        <f t="shared" ca="1" si="12"/>
        <v/>
      </c>
      <c r="D144" s="137"/>
      <c r="E144" s="87">
        <f t="shared" ref="E144:N144" ca="1" si="631">AN144+AZ144</f>
        <v>0</v>
      </c>
      <c r="F144" s="87">
        <f t="shared" si="631"/>
        <v>0</v>
      </c>
      <c r="G144" s="87">
        <f t="shared" si="631"/>
        <v>0</v>
      </c>
      <c r="H144" s="87">
        <f t="shared" si="631"/>
        <v>0</v>
      </c>
      <c r="I144" s="87">
        <f t="shared" ca="1" si="631"/>
        <v>0</v>
      </c>
      <c r="J144" s="87">
        <f t="shared" ca="1" si="631"/>
        <v>0</v>
      </c>
      <c r="K144" s="87">
        <f t="shared" ca="1" si="631"/>
        <v>0</v>
      </c>
      <c r="L144" s="87">
        <f t="shared" ca="1" si="631"/>
        <v>0</v>
      </c>
      <c r="M144" s="87">
        <f t="shared" ca="1" si="631"/>
        <v>0</v>
      </c>
      <c r="N144" s="87">
        <f t="shared" ca="1" si="631"/>
        <v>0</v>
      </c>
      <c r="O144" s="88"/>
      <c r="P144" s="87">
        <f t="shared" ca="1" si="8"/>
        <v>0</v>
      </c>
      <c r="Q144" s="87">
        <f t="shared" ref="Q144:Z144" ca="1" si="632">IF(E$8=0,0,ROUND(Q143-(E144-AB144),2))</f>
        <v>0</v>
      </c>
      <c r="R144" s="87">
        <f t="shared" si="632"/>
        <v>0</v>
      </c>
      <c r="S144" s="87">
        <f t="shared" si="632"/>
        <v>0</v>
      </c>
      <c r="T144" s="87">
        <f t="shared" si="632"/>
        <v>0</v>
      </c>
      <c r="U144" s="87">
        <f t="shared" ca="1" si="632"/>
        <v>0</v>
      </c>
      <c r="V144" s="87">
        <f t="shared" ca="1" si="632"/>
        <v>0</v>
      </c>
      <c r="W144" s="87">
        <f t="shared" ca="1" si="632"/>
        <v>0</v>
      </c>
      <c r="X144" s="87">
        <f t="shared" ca="1" si="632"/>
        <v>0</v>
      </c>
      <c r="Y144" s="87">
        <f t="shared" ca="1" si="632"/>
        <v>0</v>
      </c>
      <c r="Z144" s="87">
        <f t="shared" ca="1" si="632"/>
        <v>0</v>
      </c>
      <c r="AA144" s="95"/>
      <c r="AB144" s="87">
        <f t="shared" ref="AB144:AK144" ca="1" si="633">ROUND(Q143*E$9/12,2)</f>
        <v>0</v>
      </c>
      <c r="AC144" s="87">
        <f t="shared" si="633"/>
        <v>0</v>
      </c>
      <c r="AD144" s="87">
        <f t="shared" si="633"/>
        <v>0</v>
      </c>
      <c r="AE144" s="87">
        <f t="shared" si="633"/>
        <v>0</v>
      </c>
      <c r="AF144" s="87">
        <f t="shared" ca="1" si="633"/>
        <v>0</v>
      </c>
      <c r="AG144" s="87">
        <f t="shared" ca="1" si="633"/>
        <v>0</v>
      </c>
      <c r="AH144" s="87">
        <f t="shared" ca="1" si="633"/>
        <v>0</v>
      </c>
      <c r="AI144" s="87">
        <f t="shared" ca="1" si="633"/>
        <v>0</v>
      </c>
      <c r="AJ144" s="87">
        <f t="shared" ca="1" si="633"/>
        <v>0</v>
      </c>
      <c r="AK144" s="87">
        <f t="shared" ca="1" si="633"/>
        <v>0</v>
      </c>
      <c r="AL144" s="87">
        <f t="shared" ca="1" si="16"/>
        <v>0</v>
      </c>
      <c r="AM144" s="96"/>
      <c r="AN144" s="87">
        <f t="shared" ref="AN144:AW144" ca="1" si="634">IF(Q143&gt;0,IF((Q143+AB144)&lt;E$10,Q143+AB144,E$10),0)</f>
        <v>0</v>
      </c>
      <c r="AO144" s="87">
        <f t="shared" si="634"/>
        <v>0</v>
      </c>
      <c r="AP144" s="87">
        <f t="shared" si="634"/>
        <v>0</v>
      </c>
      <c r="AQ144" s="87">
        <f t="shared" si="634"/>
        <v>0</v>
      </c>
      <c r="AR144" s="87">
        <f t="shared" ca="1" si="634"/>
        <v>0</v>
      </c>
      <c r="AS144" s="87">
        <f t="shared" ca="1" si="634"/>
        <v>0</v>
      </c>
      <c r="AT144" s="87">
        <f t="shared" ca="1" si="634"/>
        <v>0</v>
      </c>
      <c r="AU144" s="87">
        <f t="shared" ca="1" si="634"/>
        <v>0</v>
      </c>
      <c r="AV144" s="87">
        <f t="shared" ca="1" si="634"/>
        <v>0</v>
      </c>
      <c r="AW144" s="87">
        <f t="shared" ca="1" si="634"/>
        <v>0</v>
      </c>
      <c r="AX144" s="87">
        <f t="shared" ca="1" si="18"/>
        <v>0</v>
      </c>
      <c r="AY144" s="87"/>
      <c r="AZ144" s="166">
        <f t="shared" ca="1" si="19"/>
        <v>0</v>
      </c>
      <c r="BA144" s="87">
        <f t="shared" ref="BA144:BI144" si="635">IF(R143&lt;=0,0,IF($C144&lt;=SUM($AZ144:AZ144),0,IF(AO144+$C144-SUM($AZ144:AZ144)&gt;R143+AC144,R143+AC144-AO144,$C144-SUM($AZ144:AZ144))))</f>
        <v>0</v>
      </c>
      <c r="BB144" s="87">
        <f t="shared" si="635"/>
        <v>0</v>
      </c>
      <c r="BC144" s="87">
        <f t="shared" si="635"/>
        <v>0</v>
      </c>
      <c r="BD144" s="87">
        <f t="shared" ca="1" si="635"/>
        <v>0</v>
      </c>
      <c r="BE144" s="87">
        <f t="shared" ca="1" si="635"/>
        <v>0</v>
      </c>
      <c r="BF144" s="87">
        <f t="shared" ca="1" si="635"/>
        <v>0</v>
      </c>
      <c r="BG144" s="87">
        <f t="shared" ca="1" si="635"/>
        <v>0</v>
      </c>
      <c r="BH144" s="87">
        <f t="shared" ca="1" si="635"/>
        <v>0</v>
      </c>
      <c r="BI144" s="87">
        <f t="shared" ca="1" si="635"/>
        <v>0</v>
      </c>
      <c r="BJ144" s="2"/>
    </row>
    <row r="145" spans="1:62" ht="10.5" customHeight="1">
      <c r="A145" s="85" t="str">
        <f t="shared" ca="1" si="10"/>
        <v/>
      </c>
      <c r="B145" s="104" t="e">
        <f t="shared" ca="1" si="11"/>
        <v>#N/A</v>
      </c>
      <c r="C145" s="86" t="str">
        <f t="shared" ca="1" si="12"/>
        <v/>
      </c>
      <c r="D145" s="137"/>
      <c r="E145" s="87">
        <f t="shared" ref="E145:N145" ca="1" si="636">AN145+AZ145</f>
        <v>0</v>
      </c>
      <c r="F145" s="87">
        <f t="shared" si="636"/>
        <v>0</v>
      </c>
      <c r="G145" s="87">
        <f t="shared" si="636"/>
        <v>0</v>
      </c>
      <c r="H145" s="87">
        <f t="shared" si="636"/>
        <v>0</v>
      </c>
      <c r="I145" s="87">
        <f t="shared" ca="1" si="636"/>
        <v>0</v>
      </c>
      <c r="J145" s="87">
        <f t="shared" ca="1" si="636"/>
        <v>0</v>
      </c>
      <c r="K145" s="87">
        <f t="shared" ca="1" si="636"/>
        <v>0</v>
      </c>
      <c r="L145" s="87">
        <f t="shared" ca="1" si="636"/>
        <v>0</v>
      </c>
      <c r="M145" s="87">
        <f t="shared" ca="1" si="636"/>
        <v>0</v>
      </c>
      <c r="N145" s="87">
        <f t="shared" ca="1" si="636"/>
        <v>0</v>
      </c>
      <c r="O145" s="88"/>
      <c r="P145" s="87">
        <f t="shared" ca="1" si="8"/>
        <v>0</v>
      </c>
      <c r="Q145" s="87">
        <f t="shared" ref="Q145:Z145" ca="1" si="637">IF(E$8=0,0,ROUND(Q144-(E145-AB145),2))</f>
        <v>0</v>
      </c>
      <c r="R145" s="87">
        <f t="shared" si="637"/>
        <v>0</v>
      </c>
      <c r="S145" s="87">
        <f t="shared" si="637"/>
        <v>0</v>
      </c>
      <c r="T145" s="87">
        <f t="shared" si="637"/>
        <v>0</v>
      </c>
      <c r="U145" s="87">
        <f t="shared" ca="1" si="637"/>
        <v>0</v>
      </c>
      <c r="V145" s="87">
        <f t="shared" ca="1" si="637"/>
        <v>0</v>
      </c>
      <c r="W145" s="87">
        <f t="shared" ca="1" si="637"/>
        <v>0</v>
      </c>
      <c r="X145" s="87">
        <f t="shared" ca="1" si="637"/>
        <v>0</v>
      </c>
      <c r="Y145" s="87">
        <f t="shared" ca="1" si="637"/>
        <v>0</v>
      </c>
      <c r="Z145" s="87">
        <f t="shared" ca="1" si="637"/>
        <v>0</v>
      </c>
      <c r="AA145" s="95"/>
      <c r="AB145" s="87">
        <f t="shared" ref="AB145:AK145" ca="1" si="638">ROUND(Q144*E$9/12,2)</f>
        <v>0</v>
      </c>
      <c r="AC145" s="87">
        <f t="shared" si="638"/>
        <v>0</v>
      </c>
      <c r="AD145" s="87">
        <f t="shared" si="638"/>
        <v>0</v>
      </c>
      <c r="AE145" s="87">
        <f t="shared" si="638"/>
        <v>0</v>
      </c>
      <c r="AF145" s="87">
        <f t="shared" ca="1" si="638"/>
        <v>0</v>
      </c>
      <c r="AG145" s="87">
        <f t="shared" ca="1" si="638"/>
        <v>0</v>
      </c>
      <c r="AH145" s="87">
        <f t="shared" ca="1" si="638"/>
        <v>0</v>
      </c>
      <c r="AI145" s="87">
        <f t="shared" ca="1" si="638"/>
        <v>0</v>
      </c>
      <c r="AJ145" s="87">
        <f t="shared" ca="1" si="638"/>
        <v>0</v>
      </c>
      <c r="AK145" s="87">
        <f t="shared" ca="1" si="638"/>
        <v>0</v>
      </c>
      <c r="AL145" s="87">
        <f t="shared" ca="1" si="16"/>
        <v>0</v>
      </c>
      <c r="AM145" s="96"/>
      <c r="AN145" s="87">
        <f t="shared" ref="AN145:AW145" ca="1" si="639">IF(Q144&gt;0,IF((Q144+AB145)&lt;E$10,Q144+AB145,E$10),0)</f>
        <v>0</v>
      </c>
      <c r="AO145" s="87">
        <f t="shared" si="639"/>
        <v>0</v>
      </c>
      <c r="AP145" s="87">
        <f t="shared" si="639"/>
        <v>0</v>
      </c>
      <c r="AQ145" s="87">
        <f t="shared" si="639"/>
        <v>0</v>
      </c>
      <c r="AR145" s="87">
        <f t="shared" ca="1" si="639"/>
        <v>0</v>
      </c>
      <c r="AS145" s="87">
        <f t="shared" ca="1" si="639"/>
        <v>0</v>
      </c>
      <c r="AT145" s="87">
        <f t="shared" ca="1" si="639"/>
        <v>0</v>
      </c>
      <c r="AU145" s="87">
        <f t="shared" ca="1" si="639"/>
        <v>0</v>
      </c>
      <c r="AV145" s="87">
        <f t="shared" ca="1" si="639"/>
        <v>0</v>
      </c>
      <c r="AW145" s="87">
        <f t="shared" ca="1" si="639"/>
        <v>0</v>
      </c>
      <c r="AX145" s="87">
        <f t="shared" ca="1" si="18"/>
        <v>0</v>
      </c>
      <c r="AY145" s="87"/>
      <c r="AZ145" s="166">
        <f t="shared" ca="1" si="19"/>
        <v>0</v>
      </c>
      <c r="BA145" s="87">
        <f t="shared" ref="BA145:BI145" si="640">IF(R144&lt;=0,0,IF($C145&lt;=SUM($AZ145:AZ145),0,IF(AO145+$C145-SUM($AZ145:AZ145)&gt;R144+AC145,R144+AC145-AO145,$C145-SUM($AZ145:AZ145))))</f>
        <v>0</v>
      </c>
      <c r="BB145" s="87">
        <f t="shared" si="640"/>
        <v>0</v>
      </c>
      <c r="BC145" s="87">
        <f t="shared" si="640"/>
        <v>0</v>
      </c>
      <c r="BD145" s="87">
        <f t="shared" ca="1" si="640"/>
        <v>0</v>
      </c>
      <c r="BE145" s="87">
        <f t="shared" ca="1" si="640"/>
        <v>0</v>
      </c>
      <c r="BF145" s="87">
        <f t="shared" ca="1" si="640"/>
        <v>0</v>
      </c>
      <c r="BG145" s="87">
        <f t="shared" ca="1" si="640"/>
        <v>0</v>
      </c>
      <c r="BH145" s="87">
        <f t="shared" ca="1" si="640"/>
        <v>0</v>
      </c>
      <c r="BI145" s="87">
        <f t="shared" ca="1" si="640"/>
        <v>0</v>
      </c>
      <c r="BJ145" s="2"/>
    </row>
    <row r="146" spans="1:62" ht="10.5" customHeight="1">
      <c r="A146" s="85" t="str">
        <f t="shared" ca="1" si="10"/>
        <v/>
      </c>
      <c r="B146" s="104" t="e">
        <f t="shared" ca="1" si="11"/>
        <v>#N/A</v>
      </c>
      <c r="C146" s="86" t="str">
        <f t="shared" ca="1" si="12"/>
        <v/>
      </c>
      <c r="D146" s="137"/>
      <c r="E146" s="87">
        <f t="shared" ref="E146:N146" ca="1" si="641">AN146+AZ146</f>
        <v>0</v>
      </c>
      <c r="F146" s="87">
        <f t="shared" si="641"/>
        <v>0</v>
      </c>
      <c r="G146" s="87">
        <f t="shared" si="641"/>
        <v>0</v>
      </c>
      <c r="H146" s="87">
        <f t="shared" si="641"/>
        <v>0</v>
      </c>
      <c r="I146" s="87">
        <f t="shared" ca="1" si="641"/>
        <v>0</v>
      </c>
      <c r="J146" s="87">
        <f t="shared" ca="1" si="641"/>
        <v>0</v>
      </c>
      <c r="K146" s="87">
        <f t="shared" ca="1" si="641"/>
        <v>0</v>
      </c>
      <c r="L146" s="87">
        <f t="shared" ca="1" si="641"/>
        <v>0</v>
      </c>
      <c r="M146" s="87">
        <f t="shared" ca="1" si="641"/>
        <v>0</v>
      </c>
      <c r="N146" s="87">
        <f t="shared" ca="1" si="641"/>
        <v>0</v>
      </c>
      <c r="O146" s="88"/>
      <c r="P146" s="87">
        <f t="shared" ca="1" si="8"/>
        <v>0</v>
      </c>
      <c r="Q146" s="87">
        <f t="shared" ref="Q146:Z146" ca="1" si="642">IF(E$8=0,0,ROUND(Q145-(E146-AB146),2))</f>
        <v>0</v>
      </c>
      <c r="R146" s="87">
        <f t="shared" si="642"/>
        <v>0</v>
      </c>
      <c r="S146" s="87">
        <f t="shared" si="642"/>
        <v>0</v>
      </c>
      <c r="T146" s="87">
        <f t="shared" si="642"/>
        <v>0</v>
      </c>
      <c r="U146" s="87">
        <f t="shared" ca="1" si="642"/>
        <v>0</v>
      </c>
      <c r="V146" s="87">
        <f t="shared" ca="1" si="642"/>
        <v>0</v>
      </c>
      <c r="W146" s="87">
        <f t="shared" ca="1" si="642"/>
        <v>0</v>
      </c>
      <c r="X146" s="87">
        <f t="shared" ca="1" si="642"/>
        <v>0</v>
      </c>
      <c r="Y146" s="87">
        <f t="shared" ca="1" si="642"/>
        <v>0</v>
      </c>
      <c r="Z146" s="87">
        <f t="shared" ca="1" si="642"/>
        <v>0</v>
      </c>
      <c r="AA146" s="95"/>
      <c r="AB146" s="87">
        <f t="shared" ref="AB146:AK146" ca="1" si="643">ROUND(Q145*E$9/12,2)</f>
        <v>0</v>
      </c>
      <c r="AC146" s="87">
        <f t="shared" si="643"/>
        <v>0</v>
      </c>
      <c r="AD146" s="87">
        <f t="shared" si="643"/>
        <v>0</v>
      </c>
      <c r="AE146" s="87">
        <f t="shared" si="643"/>
        <v>0</v>
      </c>
      <c r="AF146" s="87">
        <f t="shared" ca="1" si="643"/>
        <v>0</v>
      </c>
      <c r="AG146" s="87">
        <f t="shared" ca="1" si="643"/>
        <v>0</v>
      </c>
      <c r="AH146" s="87">
        <f t="shared" ca="1" si="643"/>
        <v>0</v>
      </c>
      <c r="AI146" s="87">
        <f t="shared" ca="1" si="643"/>
        <v>0</v>
      </c>
      <c r="AJ146" s="87">
        <f t="shared" ca="1" si="643"/>
        <v>0</v>
      </c>
      <c r="AK146" s="87">
        <f t="shared" ca="1" si="643"/>
        <v>0</v>
      </c>
      <c r="AL146" s="87">
        <f t="shared" ca="1" si="16"/>
        <v>0</v>
      </c>
      <c r="AM146" s="96"/>
      <c r="AN146" s="87">
        <f t="shared" ref="AN146:AW146" ca="1" si="644">IF(Q145&gt;0,IF((Q145+AB146)&lt;E$10,Q145+AB146,E$10),0)</f>
        <v>0</v>
      </c>
      <c r="AO146" s="87">
        <f t="shared" si="644"/>
        <v>0</v>
      </c>
      <c r="AP146" s="87">
        <f t="shared" si="644"/>
        <v>0</v>
      </c>
      <c r="AQ146" s="87">
        <f t="shared" si="644"/>
        <v>0</v>
      </c>
      <c r="AR146" s="87">
        <f t="shared" ca="1" si="644"/>
        <v>0</v>
      </c>
      <c r="AS146" s="87">
        <f t="shared" ca="1" si="644"/>
        <v>0</v>
      </c>
      <c r="AT146" s="87">
        <f t="shared" ca="1" si="644"/>
        <v>0</v>
      </c>
      <c r="AU146" s="87">
        <f t="shared" ca="1" si="644"/>
        <v>0</v>
      </c>
      <c r="AV146" s="87">
        <f t="shared" ca="1" si="644"/>
        <v>0</v>
      </c>
      <c r="AW146" s="87">
        <f t="shared" ca="1" si="644"/>
        <v>0</v>
      </c>
      <c r="AX146" s="87">
        <f t="shared" ca="1" si="18"/>
        <v>0</v>
      </c>
      <c r="AY146" s="87"/>
      <c r="AZ146" s="166">
        <f t="shared" ca="1" si="19"/>
        <v>0</v>
      </c>
      <c r="BA146" s="87">
        <f t="shared" ref="BA146:BI146" si="645">IF(R145&lt;=0,0,IF($C146&lt;=SUM($AZ146:AZ146),0,IF(AO146+$C146-SUM($AZ146:AZ146)&gt;R145+AC146,R145+AC146-AO146,$C146-SUM($AZ146:AZ146))))</f>
        <v>0</v>
      </c>
      <c r="BB146" s="87">
        <f t="shared" si="645"/>
        <v>0</v>
      </c>
      <c r="BC146" s="87">
        <f t="shared" si="645"/>
        <v>0</v>
      </c>
      <c r="BD146" s="87">
        <f t="shared" ca="1" si="645"/>
        <v>0</v>
      </c>
      <c r="BE146" s="87">
        <f t="shared" ca="1" si="645"/>
        <v>0</v>
      </c>
      <c r="BF146" s="87">
        <f t="shared" ca="1" si="645"/>
        <v>0</v>
      </c>
      <c r="BG146" s="87">
        <f t="shared" ca="1" si="645"/>
        <v>0</v>
      </c>
      <c r="BH146" s="87">
        <f t="shared" ca="1" si="645"/>
        <v>0</v>
      </c>
      <c r="BI146" s="87">
        <f t="shared" ca="1" si="645"/>
        <v>0</v>
      </c>
      <c r="BJ146" s="2"/>
    </row>
    <row r="147" spans="1:62" ht="10.5" customHeight="1">
      <c r="A147" s="85" t="str">
        <f t="shared" ca="1" si="10"/>
        <v/>
      </c>
      <c r="B147" s="104" t="e">
        <f t="shared" ca="1" si="11"/>
        <v>#N/A</v>
      </c>
      <c r="C147" s="86" t="str">
        <f t="shared" ca="1" si="12"/>
        <v/>
      </c>
      <c r="D147" s="137"/>
      <c r="E147" s="87">
        <f t="shared" ref="E147:N147" ca="1" si="646">AN147+AZ147</f>
        <v>0</v>
      </c>
      <c r="F147" s="87">
        <f t="shared" si="646"/>
        <v>0</v>
      </c>
      <c r="G147" s="87">
        <f t="shared" si="646"/>
        <v>0</v>
      </c>
      <c r="H147" s="87">
        <f t="shared" si="646"/>
        <v>0</v>
      </c>
      <c r="I147" s="87">
        <f t="shared" ca="1" si="646"/>
        <v>0</v>
      </c>
      <c r="J147" s="87">
        <f t="shared" ca="1" si="646"/>
        <v>0</v>
      </c>
      <c r="K147" s="87">
        <f t="shared" ca="1" si="646"/>
        <v>0</v>
      </c>
      <c r="L147" s="87">
        <f t="shared" ca="1" si="646"/>
        <v>0</v>
      </c>
      <c r="M147" s="87">
        <f t="shared" ca="1" si="646"/>
        <v>0</v>
      </c>
      <c r="N147" s="87">
        <f t="shared" ca="1" si="646"/>
        <v>0</v>
      </c>
      <c r="O147" s="88"/>
      <c r="P147" s="87">
        <f t="shared" ca="1" si="8"/>
        <v>0</v>
      </c>
      <c r="Q147" s="87">
        <f t="shared" ref="Q147:Z147" ca="1" si="647">IF(E$8=0,0,ROUND(Q146-(E147-AB147),2))</f>
        <v>0</v>
      </c>
      <c r="R147" s="87">
        <f t="shared" si="647"/>
        <v>0</v>
      </c>
      <c r="S147" s="87">
        <f t="shared" si="647"/>
        <v>0</v>
      </c>
      <c r="T147" s="87">
        <f t="shared" si="647"/>
        <v>0</v>
      </c>
      <c r="U147" s="87">
        <f t="shared" ca="1" si="647"/>
        <v>0</v>
      </c>
      <c r="V147" s="87">
        <f t="shared" ca="1" si="647"/>
        <v>0</v>
      </c>
      <c r="W147" s="87">
        <f t="shared" ca="1" si="647"/>
        <v>0</v>
      </c>
      <c r="X147" s="87">
        <f t="shared" ca="1" si="647"/>
        <v>0</v>
      </c>
      <c r="Y147" s="87">
        <f t="shared" ca="1" si="647"/>
        <v>0</v>
      </c>
      <c r="Z147" s="87">
        <f t="shared" ca="1" si="647"/>
        <v>0</v>
      </c>
      <c r="AA147" s="95"/>
      <c r="AB147" s="87">
        <f t="shared" ref="AB147:AK147" ca="1" si="648">ROUND(Q146*E$9/12,2)</f>
        <v>0</v>
      </c>
      <c r="AC147" s="87">
        <f t="shared" si="648"/>
        <v>0</v>
      </c>
      <c r="AD147" s="87">
        <f t="shared" si="648"/>
        <v>0</v>
      </c>
      <c r="AE147" s="87">
        <f t="shared" si="648"/>
        <v>0</v>
      </c>
      <c r="AF147" s="87">
        <f t="shared" ca="1" si="648"/>
        <v>0</v>
      </c>
      <c r="AG147" s="87">
        <f t="shared" ca="1" si="648"/>
        <v>0</v>
      </c>
      <c r="AH147" s="87">
        <f t="shared" ca="1" si="648"/>
        <v>0</v>
      </c>
      <c r="AI147" s="87">
        <f t="shared" ca="1" si="648"/>
        <v>0</v>
      </c>
      <c r="AJ147" s="87">
        <f t="shared" ca="1" si="648"/>
        <v>0</v>
      </c>
      <c r="AK147" s="87">
        <f t="shared" ca="1" si="648"/>
        <v>0</v>
      </c>
      <c r="AL147" s="87">
        <f t="shared" ca="1" si="16"/>
        <v>0</v>
      </c>
      <c r="AM147" s="96"/>
      <c r="AN147" s="87">
        <f t="shared" ref="AN147:AW147" ca="1" si="649">IF(Q146&gt;0,IF((Q146+AB147)&lt;E$10,Q146+AB147,E$10),0)</f>
        <v>0</v>
      </c>
      <c r="AO147" s="87">
        <f t="shared" si="649"/>
        <v>0</v>
      </c>
      <c r="AP147" s="87">
        <f t="shared" si="649"/>
        <v>0</v>
      </c>
      <c r="AQ147" s="87">
        <f t="shared" si="649"/>
        <v>0</v>
      </c>
      <c r="AR147" s="87">
        <f t="shared" ca="1" si="649"/>
        <v>0</v>
      </c>
      <c r="AS147" s="87">
        <f t="shared" ca="1" si="649"/>
        <v>0</v>
      </c>
      <c r="AT147" s="87">
        <f t="shared" ca="1" si="649"/>
        <v>0</v>
      </c>
      <c r="AU147" s="87">
        <f t="shared" ca="1" si="649"/>
        <v>0</v>
      </c>
      <c r="AV147" s="87">
        <f t="shared" ca="1" si="649"/>
        <v>0</v>
      </c>
      <c r="AW147" s="87">
        <f t="shared" ca="1" si="649"/>
        <v>0</v>
      </c>
      <c r="AX147" s="87">
        <f t="shared" ca="1" si="18"/>
        <v>0</v>
      </c>
      <c r="AY147" s="87"/>
      <c r="AZ147" s="166">
        <f t="shared" ca="1" si="19"/>
        <v>0</v>
      </c>
      <c r="BA147" s="87">
        <f t="shared" ref="BA147:BI147" si="650">IF(R146&lt;=0,0,IF($C147&lt;=SUM($AZ147:AZ147),0,IF(AO147+$C147-SUM($AZ147:AZ147)&gt;R146+AC147,R146+AC147-AO147,$C147-SUM($AZ147:AZ147))))</f>
        <v>0</v>
      </c>
      <c r="BB147" s="87">
        <f t="shared" si="650"/>
        <v>0</v>
      </c>
      <c r="BC147" s="87">
        <f t="shared" si="650"/>
        <v>0</v>
      </c>
      <c r="BD147" s="87">
        <f t="shared" ca="1" si="650"/>
        <v>0</v>
      </c>
      <c r="BE147" s="87">
        <f t="shared" ca="1" si="650"/>
        <v>0</v>
      </c>
      <c r="BF147" s="87">
        <f t="shared" ca="1" si="650"/>
        <v>0</v>
      </c>
      <c r="BG147" s="87">
        <f t="shared" ca="1" si="650"/>
        <v>0</v>
      </c>
      <c r="BH147" s="87">
        <f t="shared" ca="1" si="650"/>
        <v>0</v>
      </c>
      <c r="BI147" s="87">
        <f t="shared" ca="1" si="650"/>
        <v>0</v>
      </c>
      <c r="BJ147" s="2"/>
    </row>
    <row r="148" spans="1:62" ht="10.5" customHeight="1">
      <c r="A148" s="85" t="str">
        <f t="shared" ca="1" si="10"/>
        <v/>
      </c>
      <c r="B148" s="104" t="e">
        <f t="shared" ca="1" si="11"/>
        <v>#N/A</v>
      </c>
      <c r="C148" s="86" t="str">
        <f t="shared" ca="1" si="12"/>
        <v/>
      </c>
      <c r="D148" s="137"/>
      <c r="E148" s="87">
        <f t="shared" ref="E148:N148" ca="1" si="651">AN148+AZ148</f>
        <v>0</v>
      </c>
      <c r="F148" s="87">
        <f t="shared" si="651"/>
        <v>0</v>
      </c>
      <c r="G148" s="87">
        <f t="shared" si="651"/>
        <v>0</v>
      </c>
      <c r="H148" s="87">
        <f t="shared" si="651"/>
        <v>0</v>
      </c>
      <c r="I148" s="87">
        <f t="shared" ca="1" si="651"/>
        <v>0</v>
      </c>
      <c r="J148" s="87">
        <f t="shared" ca="1" si="651"/>
        <v>0</v>
      </c>
      <c r="K148" s="87">
        <f t="shared" ca="1" si="651"/>
        <v>0</v>
      </c>
      <c r="L148" s="87">
        <f t="shared" ca="1" si="651"/>
        <v>0</v>
      </c>
      <c r="M148" s="87">
        <f t="shared" ca="1" si="651"/>
        <v>0</v>
      </c>
      <c r="N148" s="87">
        <f t="shared" ca="1" si="651"/>
        <v>0</v>
      </c>
      <c r="O148" s="88"/>
      <c r="P148" s="87">
        <f t="shared" ca="1" si="8"/>
        <v>0</v>
      </c>
      <c r="Q148" s="87">
        <f t="shared" ref="Q148:Z148" ca="1" si="652">IF(E$8=0,0,ROUND(Q147-(E148-AB148),2))</f>
        <v>0</v>
      </c>
      <c r="R148" s="87">
        <f t="shared" si="652"/>
        <v>0</v>
      </c>
      <c r="S148" s="87">
        <f t="shared" si="652"/>
        <v>0</v>
      </c>
      <c r="T148" s="87">
        <f t="shared" si="652"/>
        <v>0</v>
      </c>
      <c r="U148" s="87">
        <f t="shared" ca="1" si="652"/>
        <v>0</v>
      </c>
      <c r="V148" s="87">
        <f t="shared" ca="1" si="652"/>
        <v>0</v>
      </c>
      <c r="W148" s="87">
        <f t="shared" ca="1" si="652"/>
        <v>0</v>
      </c>
      <c r="X148" s="87">
        <f t="shared" ca="1" si="652"/>
        <v>0</v>
      </c>
      <c r="Y148" s="87">
        <f t="shared" ca="1" si="652"/>
        <v>0</v>
      </c>
      <c r="Z148" s="87">
        <f t="shared" ca="1" si="652"/>
        <v>0</v>
      </c>
      <c r="AA148" s="95"/>
      <c r="AB148" s="87">
        <f t="shared" ref="AB148:AK148" ca="1" si="653">ROUND(Q147*E$9/12,2)</f>
        <v>0</v>
      </c>
      <c r="AC148" s="87">
        <f t="shared" si="653"/>
        <v>0</v>
      </c>
      <c r="AD148" s="87">
        <f t="shared" si="653"/>
        <v>0</v>
      </c>
      <c r="AE148" s="87">
        <f t="shared" si="653"/>
        <v>0</v>
      </c>
      <c r="AF148" s="87">
        <f t="shared" ca="1" si="653"/>
        <v>0</v>
      </c>
      <c r="AG148" s="87">
        <f t="shared" ca="1" si="653"/>
        <v>0</v>
      </c>
      <c r="AH148" s="87">
        <f t="shared" ca="1" si="653"/>
        <v>0</v>
      </c>
      <c r="AI148" s="87">
        <f t="shared" ca="1" si="653"/>
        <v>0</v>
      </c>
      <c r="AJ148" s="87">
        <f t="shared" ca="1" si="653"/>
        <v>0</v>
      </c>
      <c r="AK148" s="87">
        <f t="shared" ca="1" si="653"/>
        <v>0</v>
      </c>
      <c r="AL148" s="87">
        <f t="shared" ca="1" si="16"/>
        <v>0</v>
      </c>
      <c r="AM148" s="96"/>
      <c r="AN148" s="87">
        <f t="shared" ref="AN148:AW148" ca="1" si="654">IF(Q147&gt;0,IF((Q147+AB148)&lt;E$10,Q147+AB148,E$10),0)</f>
        <v>0</v>
      </c>
      <c r="AO148" s="87">
        <f t="shared" si="654"/>
        <v>0</v>
      </c>
      <c r="AP148" s="87">
        <f t="shared" si="654"/>
        <v>0</v>
      </c>
      <c r="AQ148" s="87">
        <f t="shared" si="654"/>
        <v>0</v>
      </c>
      <c r="AR148" s="87">
        <f t="shared" ca="1" si="654"/>
        <v>0</v>
      </c>
      <c r="AS148" s="87">
        <f t="shared" ca="1" si="654"/>
        <v>0</v>
      </c>
      <c r="AT148" s="87">
        <f t="shared" ca="1" si="654"/>
        <v>0</v>
      </c>
      <c r="AU148" s="87">
        <f t="shared" ca="1" si="654"/>
        <v>0</v>
      </c>
      <c r="AV148" s="87">
        <f t="shared" ca="1" si="654"/>
        <v>0</v>
      </c>
      <c r="AW148" s="87">
        <f t="shared" ca="1" si="654"/>
        <v>0</v>
      </c>
      <c r="AX148" s="87">
        <f t="shared" ca="1" si="18"/>
        <v>0</v>
      </c>
      <c r="AY148" s="87"/>
      <c r="AZ148" s="166">
        <f t="shared" ca="1" si="19"/>
        <v>0</v>
      </c>
      <c r="BA148" s="87">
        <f t="shared" ref="BA148:BI148" si="655">IF(R147&lt;=0,0,IF($C148&lt;=SUM($AZ148:AZ148),0,IF(AO148+$C148-SUM($AZ148:AZ148)&gt;R147+AC148,R147+AC148-AO148,$C148-SUM($AZ148:AZ148))))</f>
        <v>0</v>
      </c>
      <c r="BB148" s="87">
        <f t="shared" si="655"/>
        <v>0</v>
      </c>
      <c r="BC148" s="87">
        <f t="shared" si="655"/>
        <v>0</v>
      </c>
      <c r="BD148" s="87">
        <f t="shared" ca="1" si="655"/>
        <v>0</v>
      </c>
      <c r="BE148" s="87">
        <f t="shared" ca="1" si="655"/>
        <v>0</v>
      </c>
      <c r="BF148" s="87">
        <f t="shared" ca="1" si="655"/>
        <v>0</v>
      </c>
      <c r="BG148" s="87">
        <f t="shared" ca="1" si="655"/>
        <v>0</v>
      </c>
      <c r="BH148" s="87">
        <f t="shared" ca="1" si="655"/>
        <v>0</v>
      </c>
      <c r="BI148" s="87">
        <f t="shared" ca="1" si="655"/>
        <v>0</v>
      </c>
      <c r="BJ148" s="2"/>
    </row>
    <row r="149" spans="1:62" ht="10.5" customHeight="1">
      <c r="A149" s="85" t="str">
        <f t="shared" ca="1" si="10"/>
        <v/>
      </c>
      <c r="B149" s="104" t="e">
        <f t="shared" ca="1" si="11"/>
        <v>#N/A</v>
      </c>
      <c r="C149" s="86" t="str">
        <f t="shared" ca="1" si="12"/>
        <v/>
      </c>
      <c r="D149" s="137"/>
      <c r="E149" s="87">
        <f t="shared" ref="E149:N149" ca="1" si="656">AN149+AZ149</f>
        <v>0</v>
      </c>
      <c r="F149" s="87">
        <f t="shared" si="656"/>
        <v>0</v>
      </c>
      <c r="G149" s="87">
        <f t="shared" si="656"/>
        <v>0</v>
      </c>
      <c r="H149" s="87">
        <f t="shared" si="656"/>
        <v>0</v>
      </c>
      <c r="I149" s="87">
        <f t="shared" ca="1" si="656"/>
        <v>0</v>
      </c>
      <c r="J149" s="87">
        <f t="shared" ca="1" si="656"/>
        <v>0</v>
      </c>
      <c r="K149" s="87">
        <f t="shared" ca="1" si="656"/>
        <v>0</v>
      </c>
      <c r="L149" s="87">
        <f t="shared" ca="1" si="656"/>
        <v>0</v>
      </c>
      <c r="M149" s="87">
        <f t="shared" ca="1" si="656"/>
        <v>0</v>
      </c>
      <c r="N149" s="87">
        <f t="shared" ca="1" si="656"/>
        <v>0</v>
      </c>
      <c r="O149" s="88"/>
      <c r="P149" s="87">
        <f t="shared" ca="1" si="8"/>
        <v>0</v>
      </c>
      <c r="Q149" s="87">
        <f t="shared" ref="Q149:Z149" ca="1" si="657">IF(E$8=0,0,ROUND(Q148-(E149-AB149),2))</f>
        <v>0</v>
      </c>
      <c r="R149" s="87">
        <f t="shared" si="657"/>
        <v>0</v>
      </c>
      <c r="S149" s="87">
        <f t="shared" si="657"/>
        <v>0</v>
      </c>
      <c r="T149" s="87">
        <f t="shared" si="657"/>
        <v>0</v>
      </c>
      <c r="U149" s="87">
        <f t="shared" ca="1" si="657"/>
        <v>0</v>
      </c>
      <c r="V149" s="87">
        <f t="shared" ca="1" si="657"/>
        <v>0</v>
      </c>
      <c r="W149" s="87">
        <f t="shared" ca="1" si="657"/>
        <v>0</v>
      </c>
      <c r="X149" s="87">
        <f t="shared" ca="1" si="657"/>
        <v>0</v>
      </c>
      <c r="Y149" s="87">
        <f t="shared" ca="1" si="657"/>
        <v>0</v>
      </c>
      <c r="Z149" s="87">
        <f t="shared" ca="1" si="657"/>
        <v>0</v>
      </c>
      <c r="AA149" s="95"/>
      <c r="AB149" s="87">
        <f t="shared" ref="AB149:AK149" ca="1" si="658">ROUND(Q148*E$9/12,2)</f>
        <v>0</v>
      </c>
      <c r="AC149" s="87">
        <f t="shared" si="658"/>
        <v>0</v>
      </c>
      <c r="AD149" s="87">
        <f t="shared" si="658"/>
        <v>0</v>
      </c>
      <c r="AE149" s="87">
        <f t="shared" si="658"/>
        <v>0</v>
      </c>
      <c r="AF149" s="87">
        <f t="shared" ca="1" si="658"/>
        <v>0</v>
      </c>
      <c r="AG149" s="87">
        <f t="shared" ca="1" si="658"/>
        <v>0</v>
      </c>
      <c r="AH149" s="87">
        <f t="shared" ca="1" si="658"/>
        <v>0</v>
      </c>
      <c r="AI149" s="87">
        <f t="shared" ca="1" si="658"/>
        <v>0</v>
      </c>
      <c r="AJ149" s="87">
        <f t="shared" ca="1" si="658"/>
        <v>0</v>
      </c>
      <c r="AK149" s="87">
        <f t="shared" ca="1" si="658"/>
        <v>0</v>
      </c>
      <c r="AL149" s="87">
        <f t="shared" ca="1" si="16"/>
        <v>0</v>
      </c>
      <c r="AM149" s="96"/>
      <c r="AN149" s="87">
        <f t="shared" ref="AN149:AW149" ca="1" si="659">IF(Q148&gt;0,IF((Q148+AB149)&lt;E$10,Q148+AB149,E$10),0)</f>
        <v>0</v>
      </c>
      <c r="AO149" s="87">
        <f t="shared" si="659"/>
        <v>0</v>
      </c>
      <c r="AP149" s="87">
        <f t="shared" si="659"/>
        <v>0</v>
      </c>
      <c r="AQ149" s="87">
        <f t="shared" si="659"/>
        <v>0</v>
      </c>
      <c r="AR149" s="87">
        <f t="shared" ca="1" si="659"/>
        <v>0</v>
      </c>
      <c r="AS149" s="87">
        <f t="shared" ca="1" si="659"/>
        <v>0</v>
      </c>
      <c r="AT149" s="87">
        <f t="shared" ca="1" si="659"/>
        <v>0</v>
      </c>
      <c r="AU149" s="87">
        <f t="shared" ca="1" si="659"/>
        <v>0</v>
      </c>
      <c r="AV149" s="87">
        <f t="shared" ca="1" si="659"/>
        <v>0</v>
      </c>
      <c r="AW149" s="87">
        <f t="shared" ca="1" si="659"/>
        <v>0</v>
      </c>
      <c r="AX149" s="87">
        <f t="shared" ca="1" si="18"/>
        <v>0</v>
      </c>
      <c r="AY149" s="87"/>
      <c r="AZ149" s="166">
        <f t="shared" ca="1" si="19"/>
        <v>0</v>
      </c>
      <c r="BA149" s="87">
        <f t="shared" ref="BA149:BI149" si="660">IF(R148&lt;=0,0,IF($C149&lt;=SUM($AZ149:AZ149),0,IF(AO149+$C149-SUM($AZ149:AZ149)&gt;R148+AC149,R148+AC149-AO149,$C149-SUM($AZ149:AZ149))))</f>
        <v>0</v>
      </c>
      <c r="BB149" s="87">
        <f t="shared" si="660"/>
        <v>0</v>
      </c>
      <c r="BC149" s="87">
        <f t="shared" si="660"/>
        <v>0</v>
      </c>
      <c r="BD149" s="87">
        <f t="shared" ca="1" si="660"/>
        <v>0</v>
      </c>
      <c r="BE149" s="87">
        <f t="shared" ca="1" si="660"/>
        <v>0</v>
      </c>
      <c r="BF149" s="87">
        <f t="shared" ca="1" si="660"/>
        <v>0</v>
      </c>
      <c r="BG149" s="87">
        <f t="shared" ca="1" si="660"/>
        <v>0</v>
      </c>
      <c r="BH149" s="87">
        <f t="shared" ca="1" si="660"/>
        <v>0</v>
      </c>
      <c r="BI149" s="87">
        <f t="shared" ca="1" si="660"/>
        <v>0</v>
      </c>
      <c r="BJ149" s="2"/>
    </row>
    <row r="150" spans="1:62" ht="10.5" customHeight="1">
      <c r="A150" s="85" t="str">
        <f t="shared" ca="1" si="10"/>
        <v/>
      </c>
      <c r="B150" s="104" t="e">
        <f t="shared" ca="1" si="11"/>
        <v>#N/A</v>
      </c>
      <c r="C150" s="86" t="str">
        <f t="shared" ca="1" si="12"/>
        <v/>
      </c>
      <c r="D150" s="137"/>
      <c r="E150" s="87">
        <f t="shared" ref="E150:N150" ca="1" si="661">AN150+AZ150</f>
        <v>0</v>
      </c>
      <c r="F150" s="87">
        <f t="shared" si="661"/>
        <v>0</v>
      </c>
      <c r="G150" s="87">
        <f t="shared" si="661"/>
        <v>0</v>
      </c>
      <c r="H150" s="87">
        <f t="shared" si="661"/>
        <v>0</v>
      </c>
      <c r="I150" s="87">
        <f t="shared" ca="1" si="661"/>
        <v>0</v>
      </c>
      <c r="J150" s="87">
        <f t="shared" ca="1" si="661"/>
        <v>0</v>
      </c>
      <c r="K150" s="87">
        <f t="shared" ca="1" si="661"/>
        <v>0</v>
      </c>
      <c r="L150" s="87">
        <f t="shared" ca="1" si="661"/>
        <v>0</v>
      </c>
      <c r="M150" s="87">
        <f t="shared" ca="1" si="661"/>
        <v>0</v>
      </c>
      <c r="N150" s="87">
        <f t="shared" ca="1" si="661"/>
        <v>0</v>
      </c>
      <c r="O150" s="88"/>
      <c r="P150" s="87">
        <f t="shared" ca="1" si="8"/>
        <v>0</v>
      </c>
      <c r="Q150" s="87">
        <f t="shared" ref="Q150:Z150" ca="1" si="662">IF(E$8=0,0,ROUND(Q149-(E150-AB150),2))</f>
        <v>0</v>
      </c>
      <c r="R150" s="87">
        <f t="shared" si="662"/>
        <v>0</v>
      </c>
      <c r="S150" s="87">
        <f t="shared" si="662"/>
        <v>0</v>
      </c>
      <c r="T150" s="87">
        <f t="shared" si="662"/>
        <v>0</v>
      </c>
      <c r="U150" s="87">
        <f t="shared" ca="1" si="662"/>
        <v>0</v>
      </c>
      <c r="V150" s="87">
        <f t="shared" ca="1" si="662"/>
        <v>0</v>
      </c>
      <c r="W150" s="87">
        <f t="shared" ca="1" si="662"/>
        <v>0</v>
      </c>
      <c r="X150" s="87">
        <f t="shared" ca="1" si="662"/>
        <v>0</v>
      </c>
      <c r="Y150" s="87">
        <f t="shared" ca="1" si="662"/>
        <v>0</v>
      </c>
      <c r="Z150" s="87">
        <f t="shared" ca="1" si="662"/>
        <v>0</v>
      </c>
      <c r="AA150" s="95"/>
      <c r="AB150" s="87">
        <f t="shared" ref="AB150:AK150" ca="1" si="663">ROUND(Q149*E$9/12,2)</f>
        <v>0</v>
      </c>
      <c r="AC150" s="87">
        <f t="shared" si="663"/>
        <v>0</v>
      </c>
      <c r="AD150" s="87">
        <f t="shared" si="663"/>
        <v>0</v>
      </c>
      <c r="AE150" s="87">
        <f t="shared" si="663"/>
        <v>0</v>
      </c>
      <c r="AF150" s="87">
        <f t="shared" ca="1" si="663"/>
        <v>0</v>
      </c>
      <c r="AG150" s="87">
        <f t="shared" ca="1" si="663"/>
        <v>0</v>
      </c>
      <c r="AH150" s="87">
        <f t="shared" ca="1" si="663"/>
        <v>0</v>
      </c>
      <c r="AI150" s="87">
        <f t="shared" ca="1" si="663"/>
        <v>0</v>
      </c>
      <c r="AJ150" s="87">
        <f t="shared" ca="1" si="663"/>
        <v>0</v>
      </c>
      <c r="AK150" s="87">
        <f t="shared" ca="1" si="663"/>
        <v>0</v>
      </c>
      <c r="AL150" s="87">
        <f t="shared" ca="1" si="16"/>
        <v>0</v>
      </c>
      <c r="AM150" s="96"/>
      <c r="AN150" s="87">
        <f t="shared" ref="AN150:AW150" ca="1" si="664">IF(Q149&gt;0,IF((Q149+AB150)&lt;E$10,Q149+AB150,E$10),0)</f>
        <v>0</v>
      </c>
      <c r="AO150" s="87">
        <f t="shared" si="664"/>
        <v>0</v>
      </c>
      <c r="AP150" s="87">
        <f t="shared" si="664"/>
        <v>0</v>
      </c>
      <c r="AQ150" s="87">
        <f t="shared" si="664"/>
        <v>0</v>
      </c>
      <c r="AR150" s="87">
        <f t="shared" ca="1" si="664"/>
        <v>0</v>
      </c>
      <c r="AS150" s="87">
        <f t="shared" ca="1" si="664"/>
        <v>0</v>
      </c>
      <c r="AT150" s="87">
        <f t="shared" ca="1" si="664"/>
        <v>0</v>
      </c>
      <c r="AU150" s="87">
        <f t="shared" ca="1" si="664"/>
        <v>0</v>
      </c>
      <c r="AV150" s="87">
        <f t="shared" ca="1" si="664"/>
        <v>0</v>
      </c>
      <c r="AW150" s="87">
        <f t="shared" ca="1" si="664"/>
        <v>0</v>
      </c>
      <c r="AX150" s="87">
        <f t="shared" ca="1" si="18"/>
        <v>0</v>
      </c>
      <c r="AY150" s="87"/>
      <c r="AZ150" s="166">
        <f t="shared" ca="1" si="19"/>
        <v>0</v>
      </c>
      <c r="BA150" s="87">
        <f t="shared" ref="BA150:BI150" si="665">IF(R149&lt;=0,0,IF($C150&lt;=SUM($AZ150:AZ150),0,IF(AO150+$C150-SUM($AZ150:AZ150)&gt;R149+AC150,R149+AC150-AO150,$C150-SUM($AZ150:AZ150))))</f>
        <v>0</v>
      </c>
      <c r="BB150" s="87">
        <f t="shared" si="665"/>
        <v>0</v>
      </c>
      <c r="BC150" s="87">
        <f t="shared" si="665"/>
        <v>0</v>
      </c>
      <c r="BD150" s="87">
        <f t="shared" ca="1" si="665"/>
        <v>0</v>
      </c>
      <c r="BE150" s="87">
        <f t="shared" ca="1" si="665"/>
        <v>0</v>
      </c>
      <c r="BF150" s="87">
        <f t="shared" ca="1" si="665"/>
        <v>0</v>
      </c>
      <c r="BG150" s="87">
        <f t="shared" ca="1" si="665"/>
        <v>0</v>
      </c>
      <c r="BH150" s="87">
        <f t="shared" ca="1" si="665"/>
        <v>0</v>
      </c>
      <c r="BI150" s="87">
        <f t="shared" ca="1" si="665"/>
        <v>0</v>
      </c>
      <c r="BJ150" s="2"/>
    </row>
    <row r="151" spans="1:62" ht="10.5" customHeight="1">
      <c r="A151" s="85" t="str">
        <f t="shared" ca="1" si="10"/>
        <v/>
      </c>
      <c r="B151" s="104" t="e">
        <f t="shared" ca="1" si="11"/>
        <v>#N/A</v>
      </c>
      <c r="C151" s="86" t="str">
        <f t="shared" ca="1" si="12"/>
        <v/>
      </c>
      <c r="D151" s="137"/>
      <c r="E151" s="87">
        <f t="shared" ref="E151:N151" ca="1" si="666">AN151+AZ151</f>
        <v>0</v>
      </c>
      <c r="F151" s="87">
        <f t="shared" si="666"/>
        <v>0</v>
      </c>
      <c r="G151" s="87">
        <f t="shared" si="666"/>
        <v>0</v>
      </c>
      <c r="H151" s="87">
        <f t="shared" si="666"/>
        <v>0</v>
      </c>
      <c r="I151" s="87">
        <f t="shared" ca="1" si="666"/>
        <v>0</v>
      </c>
      <c r="J151" s="87">
        <f t="shared" ca="1" si="666"/>
        <v>0</v>
      </c>
      <c r="K151" s="87">
        <f t="shared" ca="1" si="666"/>
        <v>0</v>
      </c>
      <c r="L151" s="87">
        <f t="shared" ca="1" si="666"/>
        <v>0</v>
      </c>
      <c r="M151" s="87">
        <f t="shared" ca="1" si="666"/>
        <v>0</v>
      </c>
      <c r="N151" s="87">
        <f t="shared" ca="1" si="666"/>
        <v>0</v>
      </c>
      <c r="O151" s="88"/>
      <c r="P151" s="87">
        <f t="shared" ca="1" si="8"/>
        <v>0</v>
      </c>
      <c r="Q151" s="87">
        <f t="shared" ref="Q151:Z151" ca="1" si="667">IF(E$8=0,0,ROUND(Q150-(E151-AB151),2))</f>
        <v>0</v>
      </c>
      <c r="R151" s="87">
        <f t="shared" si="667"/>
        <v>0</v>
      </c>
      <c r="S151" s="87">
        <f t="shared" si="667"/>
        <v>0</v>
      </c>
      <c r="T151" s="87">
        <f t="shared" si="667"/>
        <v>0</v>
      </c>
      <c r="U151" s="87">
        <f t="shared" ca="1" si="667"/>
        <v>0</v>
      </c>
      <c r="V151" s="87">
        <f t="shared" ca="1" si="667"/>
        <v>0</v>
      </c>
      <c r="W151" s="87">
        <f t="shared" ca="1" si="667"/>
        <v>0</v>
      </c>
      <c r="X151" s="87">
        <f t="shared" ca="1" si="667"/>
        <v>0</v>
      </c>
      <c r="Y151" s="87">
        <f t="shared" ca="1" si="667"/>
        <v>0</v>
      </c>
      <c r="Z151" s="87">
        <f t="shared" ca="1" si="667"/>
        <v>0</v>
      </c>
      <c r="AA151" s="95"/>
      <c r="AB151" s="87">
        <f t="shared" ref="AB151:AK151" ca="1" si="668">ROUND(Q150*E$9/12,2)</f>
        <v>0</v>
      </c>
      <c r="AC151" s="87">
        <f t="shared" si="668"/>
        <v>0</v>
      </c>
      <c r="AD151" s="87">
        <f t="shared" si="668"/>
        <v>0</v>
      </c>
      <c r="AE151" s="87">
        <f t="shared" si="668"/>
        <v>0</v>
      </c>
      <c r="AF151" s="87">
        <f t="shared" ca="1" si="668"/>
        <v>0</v>
      </c>
      <c r="AG151" s="87">
        <f t="shared" ca="1" si="668"/>
        <v>0</v>
      </c>
      <c r="AH151" s="87">
        <f t="shared" ca="1" si="668"/>
        <v>0</v>
      </c>
      <c r="AI151" s="87">
        <f t="shared" ca="1" si="668"/>
        <v>0</v>
      </c>
      <c r="AJ151" s="87">
        <f t="shared" ca="1" si="668"/>
        <v>0</v>
      </c>
      <c r="AK151" s="87">
        <f t="shared" ca="1" si="668"/>
        <v>0</v>
      </c>
      <c r="AL151" s="87">
        <f t="shared" ca="1" si="16"/>
        <v>0</v>
      </c>
      <c r="AM151" s="96"/>
      <c r="AN151" s="87">
        <f t="shared" ref="AN151:AW151" ca="1" si="669">IF(Q150&gt;0,IF((Q150+AB151)&lt;E$10,Q150+AB151,E$10),0)</f>
        <v>0</v>
      </c>
      <c r="AO151" s="87">
        <f t="shared" si="669"/>
        <v>0</v>
      </c>
      <c r="AP151" s="87">
        <f t="shared" si="669"/>
        <v>0</v>
      </c>
      <c r="AQ151" s="87">
        <f t="shared" si="669"/>
        <v>0</v>
      </c>
      <c r="AR151" s="87">
        <f t="shared" ca="1" si="669"/>
        <v>0</v>
      </c>
      <c r="AS151" s="87">
        <f t="shared" ca="1" si="669"/>
        <v>0</v>
      </c>
      <c r="AT151" s="87">
        <f t="shared" ca="1" si="669"/>
        <v>0</v>
      </c>
      <c r="AU151" s="87">
        <f t="shared" ca="1" si="669"/>
        <v>0</v>
      </c>
      <c r="AV151" s="87">
        <f t="shared" ca="1" si="669"/>
        <v>0</v>
      </c>
      <c r="AW151" s="87">
        <f t="shared" ca="1" si="669"/>
        <v>0</v>
      </c>
      <c r="AX151" s="87">
        <f t="shared" ca="1" si="18"/>
        <v>0</v>
      </c>
      <c r="AY151" s="87"/>
      <c r="AZ151" s="166">
        <f t="shared" ca="1" si="19"/>
        <v>0</v>
      </c>
      <c r="BA151" s="87">
        <f t="shared" ref="BA151:BI151" si="670">IF(R150&lt;=0,0,IF($C151&lt;=SUM($AZ151:AZ151),0,IF(AO151+$C151-SUM($AZ151:AZ151)&gt;R150+AC151,R150+AC151-AO151,$C151-SUM($AZ151:AZ151))))</f>
        <v>0</v>
      </c>
      <c r="BB151" s="87">
        <f t="shared" si="670"/>
        <v>0</v>
      </c>
      <c r="BC151" s="87">
        <f t="shared" si="670"/>
        <v>0</v>
      </c>
      <c r="BD151" s="87">
        <f t="shared" ca="1" si="670"/>
        <v>0</v>
      </c>
      <c r="BE151" s="87">
        <f t="shared" ca="1" si="670"/>
        <v>0</v>
      </c>
      <c r="BF151" s="87">
        <f t="shared" ca="1" si="670"/>
        <v>0</v>
      </c>
      <c r="BG151" s="87">
        <f t="shared" ca="1" si="670"/>
        <v>0</v>
      </c>
      <c r="BH151" s="87">
        <f t="shared" ca="1" si="670"/>
        <v>0</v>
      </c>
      <c r="BI151" s="87">
        <f t="shared" ca="1" si="670"/>
        <v>0</v>
      </c>
      <c r="BJ151" s="2"/>
    </row>
    <row r="152" spans="1:62" ht="10.5" customHeight="1">
      <c r="A152" s="85" t="str">
        <f t="shared" ca="1" si="10"/>
        <v/>
      </c>
      <c r="B152" s="104" t="e">
        <f t="shared" ca="1" si="11"/>
        <v>#N/A</v>
      </c>
      <c r="C152" s="86" t="str">
        <f t="shared" ca="1" si="12"/>
        <v/>
      </c>
      <c r="D152" s="137"/>
      <c r="E152" s="87">
        <f t="shared" ref="E152:N152" ca="1" si="671">AN152+AZ152</f>
        <v>0</v>
      </c>
      <c r="F152" s="87">
        <f t="shared" si="671"/>
        <v>0</v>
      </c>
      <c r="G152" s="87">
        <f t="shared" si="671"/>
        <v>0</v>
      </c>
      <c r="H152" s="87">
        <f t="shared" si="671"/>
        <v>0</v>
      </c>
      <c r="I152" s="87">
        <f t="shared" ca="1" si="671"/>
        <v>0</v>
      </c>
      <c r="J152" s="87">
        <f t="shared" ca="1" si="671"/>
        <v>0</v>
      </c>
      <c r="K152" s="87">
        <f t="shared" ca="1" si="671"/>
        <v>0</v>
      </c>
      <c r="L152" s="87">
        <f t="shared" ca="1" si="671"/>
        <v>0</v>
      </c>
      <c r="M152" s="87">
        <f t="shared" ca="1" si="671"/>
        <v>0</v>
      </c>
      <c r="N152" s="87">
        <f t="shared" ca="1" si="671"/>
        <v>0</v>
      </c>
      <c r="O152" s="88"/>
      <c r="P152" s="87">
        <f t="shared" ca="1" si="8"/>
        <v>0</v>
      </c>
      <c r="Q152" s="87">
        <f t="shared" ref="Q152:Z152" ca="1" si="672">IF(E$8=0,0,ROUND(Q151-(E152-AB152),2))</f>
        <v>0</v>
      </c>
      <c r="R152" s="87">
        <f t="shared" si="672"/>
        <v>0</v>
      </c>
      <c r="S152" s="87">
        <f t="shared" si="672"/>
        <v>0</v>
      </c>
      <c r="T152" s="87">
        <f t="shared" si="672"/>
        <v>0</v>
      </c>
      <c r="U152" s="87">
        <f t="shared" ca="1" si="672"/>
        <v>0</v>
      </c>
      <c r="V152" s="87">
        <f t="shared" ca="1" si="672"/>
        <v>0</v>
      </c>
      <c r="W152" s="87">
        <f t="shared" ca="1" si="672"/>
        <v>0</v>
      </c>
      <c r="X152" s="87">
        <f t="shared" ca="1" si="672"/>
        <v>0</v>
      </c>
      <c r="Y152" s="87">
        <f t="shared" ca="1" si="672"/>
        <v>0</v>
      </c>
      <c r="Z152" s="87">
        <f t="shared" ca="1" si="672"/>
        <v>0</v>
      </c>
      <c r="AA152" s="95"/>
      <c r="AB152" s="87">
        <f t="shared" ref="AB152:AK152" ca="1" si="673">ROUND(Q151*E$9/12,2)</f>
        <v>0</v>
      </c>
      <c r="AC152" s="87">
        <f t="shared" si="673"/>
        <v>0</v>
      </c>
      <c r="AD152" s="87">
        <f t="shared" si="673"/>
        <v>0</v>
      </c>
      <c r="AE152" s="87">
        <f t="shared" si="673"/>
        <v>0</v>
      </c>
      <c r="AF152" s="87">
        <f t="shared" ca="1" si="673"/>
        <v>0</v>
      </c>
      <c r="AG152" s="87">
        <f t="shared" ca="1" si="673"/>
        <v>0</v>
      </c>
      <c r="AH152" s="87">
        <f t="shared" ca="1" si="673"/>
        <v>0</v>
      </c>
      <c r="AI152" s="87">
        <f t="shared" ca="1" si="673"/>
        <v>0</v>
      </c>
      <c r="AJ152" s="87">
        <f t="shared" ca="1" si="673"/>
        <v>0</v>
      </c>
      <c r="AK152" s="87">
        <f t="shared" ca="1" si="673"/>
        <v>0</v>
      </c>
      <c r="AL152" s="87">
        <f t="shared" ca="1" si="16"/>
        <v>0</v>
      </c>
      <c r="AM152" s="96"/>
      <c r="AN152" s="87">
        <f t="shared" ref="AN152:AW152" ca="1" si="674">IF(Q151&gt;0,IF((Q151+AB152)&lt;E$10,Q151+AB152,E$10),0)</f>
        <v>0</v>
      </c>
      <c r="AO152" s="87">
        <f t="shared" si="674"/>
        <v>0</v>
      </c>
      <c r="AP152" s="87">
        <f t="shared" si="674"/>
        <v>0</v>
      </c>
      <c r="AQ152" s="87">
        <f t="shared" si="674"/>
        <v>0</v>
      </c>
      <c r="AR152" s="87">
        <f t="shared" ca="1" si="674"/>
        <v>0</v>
      </c>
      <c r="AS152" s="87">
        <f t="shared" ca="1" si="674"/>
        <v>0</v>
      </c>
      <c r="AT152" s="87">
        <f t="shared" ca="1" si="674"/>
        <v>0</v>
      </c>
      <c r="AU152" s="87">
        <f t="shared" ca="1" si="674"/>
        <v>0</v>
      </c>
      <c r="AV152" s="87">
        <f t="shared" ca="1" si="674"/>
        <v>0</v>
      </c>
      <c r="AW152" s="87">
        <f t="shared" ca="1" si="674"/>
        <v>0</v>
      </c>
      <c r="AX152" s="87">
        <f t="shared" ca="1" si="18"/>
        <v>0</v>
      </c>
      <c r="AY152" s="87"/>
      <c r="AZ152" s="166">
        <f t="shared" ca="1" si="19"/>
        <v>0</v>
      </c>
      <c r="BA152" s="87">
        <f t="shared" ref="BA152:BI152" si="675">IF(R151&lt;=0,0,IF($C152&lt;=SUM($AZ152:AZ152),0,IF(AO152+$C152-SUM($AZ152:AZ152)&gt;R151+AC152,R151+AC152-AO152,$C152-SUM($AZ152:AZ152))))</f>
        <v>0</v>
      </c>
      <c r="BB152" s="87">
        <f t="shared" si="675"/>
        <v>0</v>
      </c>
      <c r="BC152" s="87">
        <f t="shared" si="675"/>
        <v>0</v>
      </c>
      <c r="BD152" s="87">
        <f t="shared" ca="1" si="675"/>
        <v>0</v>
      </c>
      <c r="BE152" s="87">
        <f t="shared" ca="1" si="675"/>
        <v>0</v>
      </c>
      <c r="BF152" s="87">
        <f t="shared" ca="1" si="675"/>
        <v>0</v>
      </c>
      <c r="BG152" s="87">
        <f t="shared" ca="1" si="675"/>
        <v>0</v>
      </c>
      <c r="BH152" s="87">
        <f t="shared" ca="1" si="675"/>
        <v>0</v>
      </c>
      <c r="BI152" s="87">
        <f t="shared" ca="1" si="675"/>
        <v>0</v>
      </c>
      <c r="BJ152" s="2"/>
    </row>
    <row r="153" spans="1:62" ht="10.5" customHeight="1">
      <c r="A153" s="85" t="str">
        <f t="shared" ca="1" si="10"/>
        <v/>
      </c>
      <c r="B153" s="104" t="e">
        <f t="shared" ca="1" si="11"/>
        <v>#N/A</v>
      </c>
      <c r="C153" s="86" t="str">
        <f t="shared" ca="1" si="12"/>
        <v/>
      </c>
      <c r="D153" s="137"/>
      <c r="E153" s="87">
        <f t="shared" ref="E153:N153" ca="1" si="676">AN153+AZ153</f>
        <v>0</v>
      </c>
      <c r="F153" s="87">
        <f t="shared" si="676"/>
        <v>0</v>
      </c>
      <c r="G153" s="87">
        <f t="shared" si="676"/>
        <v>0</v>
      </c>
      <c r="H153" s="87">
        <f t="shared" si="676"/>
        <v>0</v>
      </c>
      <c r="I153" s="87">
        <f t="shared" ca="1" si="676"/>
        <v>0</v>
      </c>
      <c r="J153" s="87">
        <f t="shared" ca="1" si="676"/>
        <v>0</v>
      </c>
      <c r="K153" s="87">
        <f t="shared" ca="1" si="676"/>
        <v>0</v>
      </c>
      <c r="L153" s="87">
        <f t="shared" ca="1" si="676"/>
        <v>0</v>
      </c>
      <c r="M153" s="87">
        <f t="shared" ca="1" si="676"/>
        <v>0</v>
      </c>
      <c r="N153" s="87">
        <f t="shared" ca="1" si="676"/>
        <v>0</v>
      </c>
      <c r="O153" s="88"/>
      <c r="P153" s="87">
        <f t="shared" ca="1" si="8"/>
        <v>0</v>
      </c>
      <c r="Q153" s="87">
        <f t="shared" ref="Q153:Z153" ca="1" si="677">IF(E$8=0,0,ROUND(Q152-(E153-AB153),2))</f>
        <v>0</v>
      </c>
      <c r="R153" s="87">
        <f t="shared" si="677"/>
        <v>0</v>
      </c>
      <c r="S153" s="87">
        <f t="shared" si="677"/>
        <v>0</v>
      </c>
      <c r="T153" s="87">
        <f t="shared" si="677"/>
        <v>0</v>
      </c>
      <c r="U153" s="87">
        <f t="shared" ca="1" si="677"/>
        <v>0</v>
      </c>
      <c r="V153" s="87">
        <f t="shared" ca="1" si="677"/>
        <v>0</v>
      </c>
      <c r="W153" s="87">
        <f t="shared" ca="1" si="677"/>
        <v>0</v>
      </c>
      <c r="X153" s="87">
        <f t="shared" ca="1" si="677"/>
        <v>0</v>
      </c>
      <c r="Y153" s="87">
        <f t="shared" ca="1" si="677"/>
        <v>0</v>
      </c>
      <c r="Z153" s="87">
        <f t="shared" ca="1" si="677"/>
        <v>0</v>
      </c>
      <c r="AA153" s="95"/>
      <c r="AB153" s="87">
        <f t="shared" ref="AB153:AK153" ca="1" si="678">ROUND(Q152*E$9/12,2)</f>
        <v>0</v>
      </c>
      <c r="AC153" s="87">
        <f t="shared" si="678"/>
        <v>0</v>
      </c>
      <c r="AD153" s="87">
        <f t="shared" si="678"/>
        <v>0</v>
      </c>
      <c r="AE153" s="87">
        <f t="shared" si="678"/>
        <v>0</v>
      </c>
      <c r="AF153" s="87">
        <f t="shared" ca="1" si="678"/>
        <v>0</v>
      </c>
      <c r="AG153" s="87">
        <f t="shared" ca="1" si="678"/>
        <v>0</v>
      </c>
      <c r="AH153" s="87">
        <f t="shared" ca="1" si="678"/>
        <v>0</v>
      </c>
      <c r="AI153" s="87">
        <f t="shared" ca="1" si="678"/>
        <v>0</v>
      </c>
      <c r="AJ153" s="87">
        <f t="shared" ca="1" si="678"/>
        <v>0</v>
      </c>
      <c r="AK153" s="87">
        <f t="shared" ca="1" si="678"/>
        <v>0</v>
      </c>
      <c r="AL153" s="87">
        <f t="shared" ca="1" si="16"/>
        <v>0</v>
      </c>
      <c r="AM153" s="96"/>
      <c r="AN153" s="87">
        <f t="shared" ref="AN153:AW153" ca="1" si="679">IF(Q152&gt;0,IF((Q152+AB153)&lt;E$10,Q152+AB153,E$10),0)</f>
        <v>0</v>
      </c>
      <c r="AO153" s="87">
        <f t="shared" si="679"/>
        <v>0</v>
      </c>
      <c r="AP153" s="87">
        <f t="shared" si="679"/>
        <v>0</v>
      </c>
      <c r="AQ153" s="87">
        <f t="shared" si="679"/>
        <v>0</v>
      </c>
      <c r="AR153" s="87">
        <f t="shared" ca="1" si="679"/>
        <v>0</v>
      </c>
      <c r="AS153" s="87">
        <f t="shared" ca="1" si="679"/>
        <v>0</v>
      </c>
      <c r="AT153" s="87">
        <f t="shared" ca="1" si="679"/>
        <v>0</v>
      </c>
      <c r="AU153" s="87">
        <f t="shared" ca="1" si="679"/>
        <v>0</v>
      </c>
      <c r="AV153" s="87">
        <f t="shared" ca="1" si="679"/>
        <v>0</v>
      </c>
      <c r="AW153" s="87">
        <f t="shared" ca="1" si="679"/>
        <v>0</v>
      </c>
      <c r="AX153" s="87">
        <f t="shared" ca="1" si="18"/>
        <v>0</v>
      </c>
      <c r="AY153" s="87"/>
      <c r="AZ153" s="166">
        <f t="shared" ca="1" si="19"/>
        <v>0</v>
      </c>
      <c r="BA153" s="87">
        <f t="shared" ref="BA153:BI153" si="680">IF(R152&lt;=0,0,IF($C153&lt;=SUM($AZ153:AZ153),0,IF(AO153+$C153-SUM($AZ153:AZ153)&gt;R152+AC153,R152+AC153-AO153,$C153-SUM($AZ153:AZ153))))</f>
        <v>0</v>
      </c>
      <c r="BB153" s="87">
        <f t="shared" si="680"/>
        <v>0</v>
      </c>
      <c r="BC153" s="87">
        <f t="shared" si="680"/>
        <v>0</v>
      </c>
      <c r="BD153" s="87">
        <f t="shared" ca="1" si="680"/>
        <v>0</v>
      </c>
      <c r="BE153" s="87">
        <f t="shared" ca="1" si="680"/>
        <v>0</v>
      </c>
      <c r="BF153" s="87">
        <f t="shared" ca="1" si="680"/>
        <v>0</v>
      </c>
      <c r="BG153" s="87">
        <f t="shared" ca="1" si="680"/>
        <v>0</v>
      </c>
      <c r="BH153" s="87">
        <f t="shared" ca="1" si="680"/>
        <v>0</v>
      </c>
      <c r="BI153" s="87">
        <f t="shared" ca="1" si="680"/>
        <v>0</v>
      </c>
      <c r="BJ153" s="2"/>
    </row>
    <row r="154" spans="1:62" ht="10.5" customHeight="1">
      <c r="A154" s="85" t="str">
        <f t="shared" ca="1" si="10"/>
        <v/>
      </c>
      <c r="B154" s="104" t="e">
        <f t="shared" ca="1" si="11"/>
        <v>#N/A</v>
      </c>
      <c r="C154" s="86" t="str">
        <f t="shared" ca="1" si="12"/>
        <v/>
      </c>
      <c r="D154" s="137"/>
      <c r="E154" s="87">
        <f t="shared" ref="E154:N154" ca="1" si="681">AN154+AZ154</f>
        <v>0</v>
      </c>
      <c r="F154" s="87">
        <f t="shared" si="681"/>
        <v>0</v>
      </c>
      <c r="G154" s="87">
        <f t="shared" si="681"/>
        <v>0</v>
      </c>
      <c r="H154" s="87">
        <f t="shared" si="681"/>
        <v>0</v>
      </c>
      <c r="I154" s="87">
        <f t="shared" ca="1" si="681"/>
        <v>0</v>
      </c>
      <c r="J154" s="87">
        <f t="shared" ca="1" si="681"/>
        <v>0</v>
      </c>
      <c r="K154" s="87">
        <f t="shared" ca="1" si="681"/>
        <v>0</v>
      </c>
      <c r="L154" s="87">
        <f t="shared" ca="1" si="681"/>
        <v>0</v>
      </c>
      <c r="M154" s="87">
        <f t="shared" ca="1" si="681"/>
        <v>0</v>
      </c>
      <c r="N154" s="87">
        <f t="shared" ca="1" si="681"/>
        <v>0</v>
      </c>
      <c r="O154" s="88"/>
      <c r="P154" s="87">
        <f t="shared" ca="1" si="8"/>
        <v>0</v>
      </c>
      <c r="Q154" s="87">
        <f t="shared" ref="Q154:Z154" ca="1" si="682">IF(E$8=0,0,ROUND(Q153-(E154-AB154),2))</f>
        <v>0</v>
      </c>
      <c r="R154" s="87">
        <f t="shared" si="682"/>
        <v>0</v>
      </c>
      <c r="S154" s="87">
        <f t="shared" si="682"/>
        <v>0</v>
      </c>
      <c r="T154" s="87">
        <f t="shared" si="682"/>
        <v>0</v>
      </c>
      <c r="U154" s="87">
        <f t="shared" ca="1" si="682"/>
        <v>0</v>
      </c>
      <c r="V154" s="87">
        <f t="shared" ca="1" si="682"/>
        <v>0</v>
      </c>
      <c r="W154" s="87">
        <f t="shared" ca="1" si="682"/>
        <v>0</v>
      </c>
      <c r="X154" s="87">
        <f t="shared" ca="1" si="682"/>
        <v>0</v>
      </c>
      <c r="Y154" s="87">
        <f t="shared" ca="1" si="682"/>
        <v>0</v>
      </c>
      <c r="Z154" s="87">
        <f t="shared" ca="1" si="682"/>
        <v>0</v>
      </c>
      <c r="AA154" s="95"/>
      <c r="AB154" s="87">
        <f t="shared" ref="AB154:AK154" ca="1" si="683">ROUND(Q153*E$9/12,2)</f>
        <v>0</v>
      </c>
      <c r="AC154" s="87">
        <f t="shared" si="683"/>
        <v>0</v>
      </c>
      <c r="AD154" s="87">
        <f t="shared" si="683"/>
        <v>0</v>
      </c>
      <c r="AE154" s="87">
        <f t="shared" si="683"/>
        <v>0</v>
      </c>
      <c r="AF154" s="87">
        <f t="shared" ca="1" si="683"/>
        <v>0</v>
      </c>
      <c r="AG154" s="87">
        <f t="shared" ca="1" si="683"/>
        <v>0</v>
      </c>
      <c r="AH154" s="87">
        <f t="shared" ca="1" si="683"/>
        <v>0</v>
      </c>
      <c r="AI154" s="87">
        <f t="shared" ca="1" si="683"/>
        <v>0</v>
      </c>
      <c r="AJ154" s="87">
        <f t="shared" ca="1" si="683"/>
        <v>0</v>
      </c>
      <c r="AK154" s="87">
        <f t="shared" ca="1" si="683"/>
        <v>0</v>
      </c>
      <c r="AL154" s="87">
        <f t="shared" ca="1" si="16"/>
        <v>0</v>
      </c>
      <c r="AM154" s="96"/>
      <c r="AN154" s="87">
        <f t="shared" ref="AN154:AW154" ca="1" si="684">IF(Q153&gt;0,IF((Q153+AB154)&lt;E$10,Q153+AB154,E$10),0)</f>
        <v>0</v>
      </c>
      <c r="AO154" s="87">
        <f t="shared" si="684"/>
        <v>0</v>
      </c>
      <c r="AP154" s="87">
        <f t="shared" si="684"/>
        <v>0</v>
      </c>
      <c r="AQ154" s="87">
        <f t="shared" si="684"/>
        <v>0</v>
      </c>
      <c r="AR154" s="87">
        <f t="shared" ca="1" si="684"/>
        <v>0</v>
      </c>
      <c r="AS154" s="87">
        <f t="shared" ca="1" si="684"/>
        <v>0</v>
      </c>
      <c r="AT154" s="87">
        <f t="shared" ca="1" si="684"/>
        <v>0</v>
      </c>
      <c r="AU154" s="87">
        <f t="shared" ca="1" si="684"/>
        <v>0</v>
      </c>
      <c r="AV154" s="87">
        <f t="shared" ca="1" si="684"/>
        <v>0</v>
      </c>
      <c r="AW154" s="87">
        <f t="shared" ca="1" si="684"/>
        <v>0</v>
      </c>
      <c r="AX154" s="87">
        <f t="shared" ca="1" si="18"/>
        <v>0</v>
      </c>
      <c r="AY154" s="87"/>
      <c r="AZ154" s="166">
        <f t="shared" ca="1" si="19"/>
        <v>0</v>
      </c>
      <c r="BA154" s="87">
        <f t="shared" ref="BA154:BI154" si="685">IF(R153&lt;=0,0,IF($C154&lt;=SUM($AZ154:AZ154),0,IF(AO154+$C154-SUM($AZ154:AZ154)&gt;R153+AC154,R153+AC154-AO154,$C154-SUM($AZ154:AZ154))))</f>
        <v>0</v>
      </c>
      <c r="BB154" s="87">
        <f t="shared" si="685"/>
        <v>0</v>
      </c>
      <c r="BC154" s="87">
        <f t="shared" si="685"/>
        <v>0</v>
      </c>
      <c r="BD154" s="87">
        <f t="shared" ca="1" si="685"/>
        <v>0</v>
      </c>
      <c r="BE154" s="87">
        <f t="shared" ca="1" si="685"/>
        <v>0</v>
      </c>
      <c r="BF154" s="87">
        <f t="shared" ca="1" si="685"/>
        <v>0</v>
      </c>
      <c r="BG154" s="87">
        <f t="shared" ca="1" si="685"/>
        <v>0</v>
      </c>
      <c r="BH154" s="87">
        <f t="shared" ca="1" si="685"/>
        <v>0</v>
      </c>
      <c r="BI154" s="87">
        <f t="shared" ca="1" si="685"/>
        <v>0</v>
      </c>
      <c r="BJ154" s="2"/>
    </row>
    <row r="155" spans="1:62" ht="10.5" customHeight="1">
      <c r="A155" s="85" t="str">
        <f t="shared" ca="1" si="10"/>
        <v/>
      </c>
      <c r="B155" s="104" t="e">
        <f t="shared" ca="1" si="11"/>
        <v>#N/A</v>
      </c>
      <c r="C155" s="86" t="str">
        <f t="shared" ca="1" si="12"/>
        <v/>
      </c>
      <c r="D155" s="137"/>
      <c r="E155" s="87">
        <f t="shared" ref="E155:N155" ca="1" si="686">AN155+AZ155</f>
        <v>0</v>
      </c>
      <c r="F155" s="87">
        <f t="shared" si="686"/>
        <v>0</v>
      </c>
      <c r="G155" s="87">
        <f t="shared" si="686"/>
        <v>0</v>
      </c>
      <c r="H155" s="87">
        <f t="shared" si="686"/>
        <v>0</v>
      </c>
      <c r="I155" s="87">
        <f t="shared" ca="1" si="686"/>
        <v>0</v>
      </c>
      <c r="J155" s="87">
        <f t="shared" ca="1" si="686"/>
        <v>0</v>
      </c>
      <c r="K155" s="87">
        <f t="shared" ca="1" si="686"/>
        <v>0</v>
      </c>
      <c r="L155" s="87">
        <f t="shared" ca="1" si="686"/>
        <v>0</v>
      </c>
      <c r="M155" s="87">
        <f t="shared" ca="1" si="686"/>
        <v>0</v>
      </c>
      <c r="N155" s="87">
        <f t="shared" ca="1" si="686"/>
        <v>0</v>
      </c>
      <c r="O155" s="88"/>
      <c r="P155" s="87">
        <f t="shared" ca="1" si="8"/>
        <v>0</v>
      </c>
      <c r="Q155" s="87">
        <f t="shared" ref="Q155:Z155" ca="1" si="687">IF(E$8=0,0,ROUND(Q154-(E155-AB155),2))</f>
        <v>0</v>
      </c>
      <c r="R155" s="87">
        <f t="shared" si="687"/>
        <v>0</v>
      </c>
      <c r="S155" s="87">
        <f t="shared" si="687"/>
        <v>0</v>
      </c>
      <c r="T155" s="87">
        <f t="shared" si="687"/>
        <v>0</v>
      </c>
      <c r="U155" s="87">
        <f t="shared" ca="1" si="687"/>
        <v>0</v>
      </c>
      <c r="V155" s="87">
        <f t="shared" ca="1" si="687"/>
        <v>0</v>
      </c>
      <c r="W155" s="87">
        <f t="shared" ca="1" si="687"/>
        <v>0</v>
      </c>
      <c r="X155" s="87">
        <f t="shared" ca="1" si="687"/>
        <v>0</v>
      </c>
      <c r="Y155" s="87">
        <f t="shared" ca="1" si="687"/>
        <v>0</v>
      </c>
      <c r="Z155" s="87">
        <f t="shared" ca="1" si="687"/>
        <v>0</v>
      </c>
      <c r="AA155" s="95"/>
      <c r="AB155" s="87">
        <f t="shared" ref="AB155:AK155" ca="1" si="688">ROUND(Q154*E$9/12,2)</f>
        <v>0</v>
      </c>
      <c r="AC155" s="87">
        <f t="shared" si="688"/>
        <v>0</v>
      </c>
      <c r="AD155" s="87">
        <f t="shared" si="688"/>
        <v>0</v>
      </c>
      <c r="AE155" s="87">
        <f t="shared" si="688"/>
        <v>0</v>
      </c>
      <c r="AF155" s="87">
        <f t="shared" ca="1" si="688"/>
        <v>0</v>
      </c>
      <c r="AG155" s="87">
        <f t="shared" ca="1" si="688"/>
        <v>0</v>
      </c>
      <c r="AH155" s="87">
        <f t="shared" ca="1" si="688"/>
        <v>0</v>
      </c>
      <c r="AI155" s="87">
        <f t="shared" ca="1" si="688"/>
        <v>0</v>
      </c>
      <c r="AJ155" s="87">
        <f t="shared" ca="1" si="688"/>
        <v>0</v>
      </c>
      <c r="AK155" s="87">
        <f t="shared" ca="1" si="688"/>
        <v>0</v>
      </c>
      <c r="AL155" s="87">
        <f t="shared" ca="1" si="16"/>
        <v>0</v>
      </c>
      <c r="AM155" s="96"/>
      <c r="AN155" s="87">
        <f t="shared" ref="AN155:AW155" ca="1" si="689">IF(Q154&gt;0,IF((Q154+AB155)&lt;E$10,Q154+AB155,E$10),0)</f>
        <v>0</v>
      </c>
      <c r="AO155" s="87">
        <f t="shared" si="689"/>
        <v>0</v>
      </c>
      <c r="AP155" s="87">
        <f t="shared" si="689"/>
        <v>0</v>
      </c>
      <c r="AQ155" s="87">
        <f t="shared" si="689"/>
        <v>0</v>
      </c>
      <c r="AR155" s="87">
        <f t="shared" ca="1" si="689"/>
        <v>0</v>
      </c>
      <c r="AS155" s="87">
        <f t="shared" ca="1" si="689"/>
        <v>0</v>
      </c>
      <c r="AT155" s="87">
        <f t="shared" ca="1" si="689"/>
        <v>0</v>
      </c>
      <c r="AU155" s="87">
        <f t="shared" ca="1" si="689"/>
        <v>0</v>
      </c>
      <c r="AV155" s="87">
        <f t="shared" ca="1" si="689"/>
        <v>0</v>
      </c>
      <c r="AW155" s="87">
        <f t="shared" ca="1" si="689"/>
        <v>0</v>
      </c>
      <c r="AX155" s="87">
        <f t="shared" ca="1" si="18"/>
        <v>0</v>
      </c>
      <c r="AY155" s="87"/>
      <c r="AZ155" s="166">
        <f t="shared" ca="1" si="19"/>
        <v>0</v>
      </c>
      <c r="BA155" s="87">
        <f t="shared" ref="BA155:BI155" si="690">IF(R154&lt;=0,0,IF($C155&lt;=SUM($AZ155:AZ155),0,IF(AO155+$C155-SUM($AZ155:AZ155)&gt;R154+AC155,R154+AC155-AO155,$C155-SUM($AZ155:AZ155))))</f>
        <v>0</v>
      </c>
      <c r="BB155" s="87">
        <f t="shared" si="690"/>
        <v>0</v>
      </c>
      <c r="BC155" s="87">
        <f t="shared" si="690"/>
        <v>0</v>
      </c>
      <c r="BD155" s="87">
        <f t="shared" ca="1" si="690"/>
        <v>0</v>
      </c>
      <c r="BE155" s="87">
        <f t="shared" ca="1" si="690"/>
        <v>0</v>
      </c>
      <c r="BF155" s="87">
        <f t="shared" ca="1" si="690"/>
        <v>0</v>
      </c>
      <c r="BG155" s="87">
        <f t="shared" ca="1" si="690"/>
        <v>0</v>
      </c>
      <c r="BH155" s="87">
        <f t="shared" ca="1" si="690"/>
        <v>0</v>
      </c>
      <c r="BI155" s="87">
        <f t="shared" ca="1" si="690"/>
        <v>0</v>
      </c>
      <c r="BJ155" s="2"/>
    </row>
    <row r="156" spans="1:62" ht="10.5" customHeight="1">
      <c r="A156" s="85" t="str">
        <f t="shared" ca="1" si="10"/>
        <v/>
      </c>
      <c r="B156" s="104" t="e">
        <f t="shared" ca="1" si="11"/>
        <v>#N/A</v>
      </c>
      <c r="C156" s="86" t="str">
        <f t="shared" ca="1" si="12"/>
        <v/>
      </c>
      <c r="D156" s="137"/>
      <c r="E156" s="87">
        <f t="shared" ref="E156:N156" ca="1" si="691">AN156+AZ156</f>
        <v>0</v>
      </c>
      <c r="F156" s="87">
        <f t="shared" si="691"/>
        <v>0</v>
      </c>
      <c r="G156" s="87">
        <f t="shared" si="691"/>
        <v>0</v>
      </c>
      <c r="H156" s="87">
        <f t="shared" si="691"/>
        <v>0</v>
      </c>
      <c r="I156" s="87">
        <f t="shared" ca="1" si="691"/>
        <v>0</v>
      </c>
      <c r="J156" s="87">
        <f t="shared" ca="1" si="691"/>
        <v>0</v>
      </c>
      <c r="K156" s="87">
        <f t="shared" ca="1" si="691"/>
        <v>0</v>
      </c>
      <c r="L156" s="87">
        <f t="shared" ca="1" si="691"/>
        <v>0</v>
      </c>
      <c r="M156" s="87">
        <f t="shared" ca="1" si="691"/>
        <v>0</v>
      </c>
      <c r="N156" s="87">
        <f t="shared" ca="1" si="691"/>
        <v>0</v>
      </c>
      <c r="O156" s="88"/>
      <c r="P156" s="87">
        <f t="shared" ca="1" si="8"/>
        <v>0</v>
      </c>
      <c r="Q156" s="87">
        <f t="shared" ref="Q156:Z156" ca="1" si="692">IF(E$8=0,0,ROUND(Q155-(E156-AB156),2))</f>
        <v>0</v>
      </c>
      <c r="R156" s="87">
        <f t="shared" si="692"/>
        <v>0</v>
      </c>
      <c r="S156" s="87">
        <f t="shared" si="692"/>
        <v>0</v>
      </c>
      <c r="T156" s="87">
        <f t="shared" si="692"/>
        <v>0</v>
      </c>
      <c r="U156" s="87">
        <f t="shared" ca="1" si="692"/>
        <v>0</v>
      </c>
      <c r="V156" s="87">
        <f t="shared" ca="1" si="692"/>
        <v>0</v>
      </c>
      <c r="W156" s="87">
        <f t="shared" ca="1" si="692"/>
        <v>0</v>
      </c>
      <c r="X156" s="87">
        <f t="shared" ca="1" si="692"/>
        <v>0</v>
      </c>
      <c r="Y156" s="87">
        <f t="shared" ca="1" si="692"/>
        <v>0</v>
      </c>
      <c r="Z156" s="87">
        <f t="shared" ca="1" si="692"/>
        <v>0</v>
      </c>
      <c r="AA156" s="95"/>
      <c r="AB156" s="87">
        <f t="shared" ref="AB156:AK156" ca="1" si="693">ROUND(Q155*E$9/12,2)</f>
        <v>0</v>
      </c>
      <c r="AC156" s="87">
        <f t="shared" si="693"/>
        <v>0</v>
      </c>
      <c r="AD156" s="87">
        <f t="shared" si="693"/>
        <v>0</v>
      </c>
      <c r="AE156" s="87">
        <f t="shared" si="693"/>
        <v>0</v>
      </c>
      <c r="AF156" s="87">
        <f t="shared" ca="1" si="693"/>
        <v>0</v>
      </c>
      <c r="AG156" s="87">
        <f t="shared" ca="1" si="693"/>
        <v>0</v>
      </c>
      <c r="AH156" s="87">
        <f t="shared" ca="1" si="693"/>
        <v>0</v>
      </c>
      <c r="AI156" s="87">
        <f t="shared" ca="1" si="693"/>
        <v>0</v>
      </c>
      <c r="AJ156" s="87">
        <f t="shared" ca="1" si="693"/>
        <v>0</v>
      </c>
      <c r="AK156" s="87">
        <f t="shared" ca="1" si="693"/>
        <v>0</v>
      </c>
      <c r="AL156" s="87">
        <f t="shared" ca="1" si="16"/>
        <v>0</v>
      </c>
      <c r="AM156" s="96"/>
      <c r="AN156" s="87">
        <f t="shared" ref="AN156:AW156" ca="1" si="694">IF(Q155&gt;0,IF((Q155+AB156)&lt;E$10,Q155+AB156,E$10),0)</f>
        <v>0</v>
      </c>
      <c r="AO156" s="87">
        <f t="shared" si="694"/>
        <v>0</v>
      </c>
      <c r="AP156" s="87">
        <f t="shared" si="694"/>
        <v>0</v>
      </c>
      <c r="AQ156" s="87">
        <f t="shared" si="694"/>
        <v>0</v>
      </c>
      <c r="AR156" s="87">
        <f t="shared" ca="1" si="694"/>
        <v>0</v>
      </c>
      <c r="AS156" s="87">
        <f t="shared" ca="1" si="694"/>
        <v>0</v>
      </c>
      <c r="AT156" s="87">
        <f t="shared" ca="1" si="694"/>
        <v>0</v>
      </c>
      <c r="AU156" s="87">
        <f t="shared" ca="1" si="694"/>
        <v>0</v>
      </c>
      <c r="AV156" s="87">
        <f t="shared" ca="1" si="694"/>
        <v>0</v>
      </c>
      <c r="AW156" s="87">
        <f t="shared" ca="1" si="694"/>
        <v>0</v>
      </c>
      <c r="AX156" s="87">
        <f t="shared" ca="1" si="18"/>
        <v>0</v>
      </c>
      <c r="AY156" s="87"/>
      <c r="AZ156" s="166">
        <f t="shared" ca="1" si="19"/>
        <v>0</v>
      </c>
      <c r="BA156" s="87">
        <f t="shared" ref="BA156:BI156" si="695">IF(R155&lt;=0,0,IF($C156&lt;=SUM($AZ156:AZ156),0,IF(AO156+$C156-SUM($AZ156:AZ156)&gt;R155+AC156,R155+AC156-AO156,$C156-SUM($AZ156:AZ156))))</f>
        <v>0</v>
      </c>
      <c r="BB156" s="87">
        <f t="shared" si="695"/>
        <v>0</v>
      </c>
      <c r="BC156" s="87">
        <f t="shared" si="695"/>
        <v>0</v>
      </c>
      <c r="BD156" s="87">
        <f t="shared" ca="1" si="695"/>
        <v>0</v>
      </c>
      <c r="BE156" s="87">
        <f t="shared" ca="1" si="695"/>
        <v>0</v>
      </c>
      <c r="BF156" s="87">
        <f t="shared" ca="1" si="695"/>
        <v>0</v>
      </c>
      <c r="BG156" s="87">
        <f t="shared" ca="1" si="695"/>
        <v>0</v>
      </c>
      <c r="BH156" s="87">
        <f t="shared" ca="1" si="695"/>
        <v>0</v>
      </c>
      <c r="BI156" s="87">
        <f t="shared" ca="1" si="695"/>
        <v>0</v>
      </c>
      <c r="BJ156" s="2"/>
    </row>
    <row r="157" spans="1:62" ht="10.5" customHeight="1">
      <c r="A157" s="85" t="str">
        <f t="shared" ca="1" si="10"/>
        <v/>
      </c>
      <c r="B157" s="104" t="e">
        <f t="shared" ca="1" si="11"/>
        <v>#N/A</v>
      </c>
      <c r="C157" s="86" t="str">
        <f t="shared" ca="1" si="12"/>
        <v/>
      </c>
      <c r="D157" s="137"/>
      <c r="E157" s="87">
        <f t="shared" ref="E157:N157" ca="1" si="696">AN157+AZ157</f>
        <v>0</v>
      </c>
      <c r="F157" s="87">
        <f t="shared" si="696"/>
        <v>0</v>
      </c>
      <c r="G157" s="87">
        <f t="shared" si="696"/>
        <v>0</v>
      </c>
      <c r="H157" s="87">
        <f t="shared" si="696"/>
        <v>0</v>
      </c>
      <c r="I157" s="87">
        <f t="shared" ca="1" si="696"/>
        <v>0</v>
      </c>
      <c r="J157" s="87">
        <f t="shared" ca="1" si="696"/>
        <v>0</v>
      </c>
      <c r="K157" s="87">
        <f t="shared" ca="1" si="696"/>
        <v>0</v>
      </c>
      <c r="L157" s="87">
        <f t="shared" ca="1" si="696"/>
        <v>0</v>
      </c>
      <c r="M157" s="87">
        <f t="shared" ca="1" si="696"/>
        <v>0</v>
      </c>
      <c r="N157" s="87">
        <f t="shared" ca="1" si="696"/>
        <v>0</v>
      </c>
      <c r="O157" s="88"/>
      <c r="P157" s="87">
        <f t="shared" ca="1" si="8"/>
        <v>0</v>
      </c>
      <c r="Q157" s="87">
        <f t="shared" ref="Q157:Z157" ca="1" si="697">IF(E$8=0,0,ROUND(Q156-(E157-AB157),2))</f>
        <v>0</v>
      </c>
      <c r="R157" s="87">
        <f t="shared" si="697"/>
        <v>0</v>
      </c>
      <c r="S157" s="87">
        <f t="shared" si="697"/>
        <v>0</v>
      </c>
      <c r="T157" s="87">
        <f t="shared" si="697"/>
        <v>0</v>
      </c>
      <c r="U157" s="87">
        <f t="shared" ca="1" si="697"/>
        <v>0</v>
      </c>
      <c r="V157" s="87">
        <f t="shared" ca="1" si="697"/>
        <v>0</v>
      </c>
      <c r="W157" s="87">
        <f t="shared" ca="1" si="697"/>
        <v>0</v>
      </c>
      <c r="X157" s="87">
        <f t="shared" ca="1" si="697"/>
        <v>0</v>
      </c>
      <c r="Y157" s="87">
        <f t="shared" ca="1" si="697"/>
        <v>0</v>
      </c>
      <c r="Z157" s="87">
        <f t="shared" ca="1" si="697"/>
        <v>0</v>
      </c>
      <c r="AA157" s="95"/>
      <c r="AB157" s="87">
        <f t="shared" ref="AB157:AK157" ca="1" si="698">ROUND(Q156*E$9/12,2)</f>
        <v>0</v>
      </c>
      <c r="AC157" s="87">
        <f t="shared" si="698"/>
        <v>0</v>
      </c>
      <c r="AD157" s="87">
        <f t="shared" si="698"/>
        <v>0</v>
      </c>
      <c r="AE157" s="87">
        <f t="shared" si="698"/>
        <v>0</v>
      </c>
      <c r="AF157" s="87">
        <f t="shared" ca="1" si="698"/>
        <v>0</v>
      </c>
      <c r="AG157" s="87">
        <f t="shared" ca="1" si="698"/>
        <v>0</v>
      </c>
      <c r="AH157" s="87">
        <f t="shared" ca="1" si="698"/>
        <v>0</v>
      </c>
      <c r="AI157" s="87">
        <f t="shared" ca="1" si="698"/>
        <v>0</v>
      </c>
      <c r="AJ157" s="87">
        <f t="shared" ca="1" si="698"/>
        <v>0</v>
      </c>
      <c r="AK157" s="87">
        <f t="shared" ca="1" si="698"/>
        <v>0</v>
      </c>
      <c r="AL157" s="87">
        <f t="shared" ca="1" si="16"/>
        <v>0</v>
      </c>
      <c r="AM157" s="96"/>
      <c r="AN157" s="87">
        <f t="shared" ref="AN157:AW157" ca="1" si="699">IF(Q156&gt;0,IF((Q156+AB157)&lt;E$10,Q156+AB157,E$10),0)</f>
        <v>0</v>
      </c>
      <c r="AO157" s="87">
        <f t="shared" si="699"/>
        <v>0</v>
      </c>
      <c r="AP157" s="87">
        <f t="shared" si="699"/>
        <v>0</v>
      </c>
      <c r="AQ157" s="87">
        <f t="shared" si="699"/>
        <v>0</v>
      </c>
      <c r="AR157" s="87">
        <f t="shared" ca="1" si="699"/>
        <v>0</v>
      </c>
      <c r="AS157" s="87">
        <f t="shared" ca="1" si="699"/>
        <v>0</v>
      </c>
      <c r="AT157" s="87">
        <f t="shared" ca="1" si="699"/>
        <v>0</v>
      </c>
      <c r="AU157" s="87">
        <f t="shared" ca="1" si="699"/>
        <v>0</v>
      </c>
      <c r="AV157" s="87">
        <f t="shared" ca="1" si="699"/>
        <v>0</v>
      </c>
      <c r="AW157" s="87">
        <f t="shared" ca="1" si="699"/>
        <v>0</v>
      </c>
      <c r="AX157" s="87">
        <f t="shared" ca="1" si="18"/>
        <v>0</v>
      </c>
      <c r="AY157" s="87"/>
      <c r="AZ157" s="166">
        <f t="shared" ca="1" si="19"/>
        <v>0</v>
      </c>
      <c r="BA157" s="87">
        <f t="shared" ref="BA157:BI157" si="700">IF(R156&lt;=0,0,IF($C157&lt;=SUM($AZ157:AZ157),0,IF(AO157+$C157-SUM($AZ157:AZ157)&gt;R156+AC157,R156+AC157-AO157,$C157-SUM($AZ157:AZ157))))</f>
        <v>0</v>
      </c>
      <c r="BB157" s="87">
        <f t="shared" si="700"/>
        <v>0</v>
      </c>
      <c r="BC157" s="87">
        <f t="shared" si="700"/>
        <v>0</v>
      </c>
      <c r="BD157" s="87">
        <f t="shared" ca="1" si="700"/>
        <v>0</v>
      </c>
      <c r="BE157" s="87">
        <f t="shared" ca="1" si="700"/>
        <v>0</v>
      </c>
      <c r="BF157" s="87">
        <f t="shared" ca="1" si="700"/>
        <v>0</v>
      </c>
      <c r="BG157" s="87">
        <f t="shared" ca="1" si="700"/>
        <v>0</v>
      </c>
      <c r="BH157" s="87">
        <f t="shared" ca="1" si="700"/>
        <v>0</v>
      </c>
      <c r="BI157" s="87">
        <f t="shared" ca="1" si="700"/>
        <v>0</v>
      </c>
      <c r="BJ157" s="2"/>
    </row>
    <row r="158" spans="1:62" ht="10.5" customHeight="1">
      <c r="A158" s="85" t="str">
        <f t="shared" ca="1" si="10"/>
        <v/>
      </c>
      <c r="B158" s="104" t="e">
        <f t="shared" ca="1" si="11"/>
        <v>#N/A</v>
      </c>
      <c r="C158" s="86" t="str">
        <f t="shared" ca="1" si="12"/>
        <v/>
      </c>
      <c r="D158" s="137"/>
      <c r="E158" s="87">
        <f t="shared" ref="E158:N158" ca="1" si="701">AN158+AZ158</f>
        <v>0</v>
      </c>
      <c r="F158" s="87">
        <f t="shared" si="701"/>
        <v>0</v>
      </c>
      <c r="G158" s="87">
        <f t="shared" si="701"/>
        <v>0</v>
      </c>
      <c r="H158" s="87">
        <f t="shared" si="701"/>
        <v>0</v>
      </c>
      <c r="I158" s="87">
        <f t="shared" ca="1" si="701"/>
        <v>0</v>
      </c>
      <c r="J158" s="87">
        <f t="shared" ca="1" si="701"/>
        <v>0</v>
      </c>
      <c r="K158" s="87">
        <f t="shared" ca="1" si="701"/>
        <v>0</v>
      </c>
      <c r="L158" s="87">
        <f t="shared" ca="1" si="701"/>
        <v>0</v>
      </c>
      <c r="M158" s="87">
        <f t="shared" ca="1" si="701"/>
        <v>0</v>
      </c>
      <c r="N158" s="87">
        <f t="shared" ca="1" si="701"/>
        <v>0</v>
      </c>
      <c r="O158" s="88"/>
      <c r="P158" s="87">
        <f t="shared" ca="1" si="8"/>
        <v>0</v>
      </c>
      <c r="Q158" s="87">
        <f t="shared" ref="Q158:Z158" ca="1" si="702">IF(E$8=0,0,ROUND(Q157-(E158-AB158),2))</f>
        <v>0</v>
      </c>
      <c r="R158" s="87">
        <f t="shared" si="702"/>
        <v>0</v>
      </c>
      <c r="S158" s="87">
        <f t="shared" si="702"/>
        <v>0</v>
      </c>
      <c r="T158" s="87">
        <f t="shared" si="702"/>
        <v>0</v>
      </c>
      <c r="U158" s="87">
        <f t="shared" ca="1" si="702"/>
        <v>0</v>
      </c>
      <c r="V158" s="87">
        <f t="shared" ca="1" si="702"/>
        <v>0</v>
      </c>
      <c r="W158" s="87">
        <f t="shared" ca="1" si="702"/>
        <v>0</v>
      </c>
      <c r="X158" s="87">
        <f t="shared" ca="1" si="702"/>
        <v>0</v>
      </c>
      <c r="Y158" s="87">
        <f t="shared" ca="1" si="702"/>
        <v>0</v>
      </c>
      <c r="Z158" s="87">
        <f t="shared" ca="1" si="702"/>
        <v>0</v>
      </c>
      <c r="AA158" s="95"/>
      <c r="AB158" s="87">
        <f t="shared" ref="AB158:AK158" ca="1" si="703">ROUND(Q157*E$9/12,2)</f>
        <v>0</v>
      </c>
      <c r="AC158" s="87">
        <f t="shared" si="703"/>
        <v>0</v>
      </c>
      <c r="AD158" s="87">
        <f t="shared" si="703"/>
        <v>0</v>
      </c>
      <c r="AE158" s="87">
        <f t="shared" si="703"/>
        <v>0</v>
      </c>
      <c r="AF158" s="87">
        <f t="shared" ca="1" si="703"/>
        <v>0</v>
      </c>
      <c r="AG158" s="87">
        <f t="shared" ca="1" si="703"/>
        <v>0</v>
      </c>
      <c r="AH158" s="87">
        <f t="shared" ca="1" si="703"/>
        <v>0</v>
      </c>
      <c r="AI158" s="87">
        <f t="shared" ca="1" si="703"/>
        <v>0</v>
      </c>
      <c r="AJ158" s="87">
        <f t="shared" ca="1" si="703"/>
        <v>0</v>
      </c>
      <c r="AK158" s="87">
        <f t="shared" ca="1" si="703"/>
        <v>0</v>
      </c>
      <c r="AL158" s="87">
        <f t="shared" ca="1" si="16"/>
        <v>0</v>
      </c>
      <c r="AM158" s="96"/>
      <c r="AN158" s="87">
        <f t="shared" ref="AN158:AW158" ca="1" si="704">IF(Q157&gt;0,IF((Q157+AB158)&lt;E$10,Q157+AB158,E$10),0)</f>
        <v>0</v>
      </c>
      <c r="AO158" s="87">
        <f t="shared" si="704"/>
        <v>0</v>
      </c>
      <c r="AP158" s="87">
        <f t="shared" si="704"/>
        <v>0</v>
      </c>
      <c r="AQ158" s="87">
        <f t="shared" si="704"/>
        <v>0</v>
      </c>
      <c r="AR158" s="87">
        <f t="shared" ca="1" si="704"/>
        <v>0</v>
      </c>
      <c r="AS158" s="87">
        <f t="shared" ca="1" si="704"/>
        <v>0</v>
      </c>
      <c r="AT158" s="87">
        <f t="shared" ca="1" si="704"/>
        <v>0</v>
      </c>
      <c r="AU158" s="87">
        <f t="shared" ca="1" si="704"/>
        <v>0</v>
      </c>
      <c r="AV158" s="87">
        <f t="shared" ca="1" si="704"/>
        <v>0</v>
      </c>
      <c r="AW158" s="87">
        <f t="shared" ca="1" si="704"/>
        <v>0</v>
      </c>
      <c r="AX158" s="87">
        <f t="shared" ca="1" si="18"/>
        <v>0</v>
      </c>
      <c r="AY158" s="87"/>
      <c r="AZ158" s="166">
        <f t="shared" ca="1" si="19"/>
        <v>0</v>
      </c>
      <c r="BA158" s="87">
        <f t="shared" ref="BA158:BI158" si="705">IF(R157&lt;=0,0,IF($C158&lt;=SUM($AZ158:AZ158),0,IF(AO158+$C158-SUM($AZ158:AZ158)&gt;R157+AC158,R157+AC158-AO158,$C158-SUM($AZ158:AZ158))))</f>
        <v>0</v>
      </c>
      <c r="BB158" s="87">
        <f t="shared" si="705"/>
        <v>0</v>
      </c>
      <c r="BC158" s="87">
        <f t="shared" si="705"/>
        <v>0</v>
      </c>
      <c r="BD158" s="87">
        <f t="shared" ca="1" si="705"/>
        <v>0</v>
      </c>
      <c r="BE158" s="87">
        <f t="shared" ca="1" si="705"/>
        <v>0</v>
      </c>
      <c r="BF158" s="87">
        <f t="shared" ca="1" si="705"/>
        <v>0</v>
      </c>
      <c r="BG158" s="87">
        <f t="shared" ca="1" si="705"/>
        <v>0</v>
      </c>
      <c r="BH158" s="87">
        <f t="shared" ca="1" si="705"/>
        <v>0</v>
      </c>
      <c r="BI158" s="87">
        <f t="shared" ca="1" si="705"/>
        <v>0</v>
      </c>
      <c r="BJ158" s="2"/>
    </row>
    <row r="159" spans="1:62" ht="10.5" customHeight="1">
      <c r="A159" s="85" t="str">
        <f t="shared" ca="1" si="10"/>
        <v/>
      </c>
      <c r="B159" s="104" t="e">
        <f t="shared" ca="1" si="11"/>
        <v>#N/A</v>
      </c>
      <c r="C159" s="86" t="str">
        <f t="shared" ca="1" si="12"/>
        <v/>
      </c>
      <c r="D159" s="137"/>
      <c r="E159" s="87">
        <f t="shared" ref="E159:N159" ca="1" si="706">AN159+AZ159</f>
        <v>0</v>
      </c>
      <c r="F159" s="87">
        <f t="shared" si="706"/>
        <v>0</v>
      </c>
      <c r="G159" s="87">
        <f t="shared" si="706"/>
        <v>0</v>
      </c>
      <c r="H159" s="87">
        <f t="shared" si="706"/>
        <v>0</v>
      </c>
      <c r="I159" s="87">
        <f t="shared" ca="1" si="706"/>
        <v>0</v>
      </c>
      <c r="J159" s="87">
        <f t="shared" ca="1" si="706"/>
        <v>0</v>
      </c>
      <c r="K159" s="87">
        <f t="shared" ca="1" si="706"/>
        <v>0</v>
      </c>
      <c r="L159" s="87">
        <f t="shared" ca="1" si="706"/>
        <v>0</v>
      </c>
      <c r="M159" s="87">
        <f t="shared" ca="1" si="706"/>
        <v>0</v>
      </c>
      <c r="N159" s="87">
        <f t="shared" ca="1" si="706"/>
        <v>0</v>
      </c>
      <c r="O159" s="88"/>
      <c r="P159" s="87">
        <f t="shared" ca="1" si="8"/>
        <v>0</v>
      </c>
      <c r="Q159" s="87">
        <f t="shared" ref="Q159:Z159" ca="1" si="707">IF(E$8=0,0,ROUND(Q158-(E159-AB159),2))</f>
        <v>0</v>
      </c>
      <c r="R159" s="87">
        <f t="shared" si="707"/>
        <v>0</v>
      </c>
      <c r="S159" s="87">
        <f t="shared" si="707"/>
        <v>0</v>
      </c>
      <c r="T159" s="87">
        <f t="shared" si="707"/>
        <v>0</v>
      </c>
      <c r="U159" s="87">
        <f t="shared" ca="1" si="707"/>
        <v>0</v>
      </c>
      <c r="V159" s="87">
        <f t="shared" ca="1" si="707"/>
        <v>0</v>
      </c>
      <c r="W159" s="87">
        <f t="shared" ca="1" si="707"/>
        <v>0</v>
      </c>
      <c r="X159" s="87">
        <f t="shared" ca="1" si="707"/>
        <v>0</v>
      </c>
      <c r="Y159" s="87">
        <f t="shared" ca="1" si="707"/>
        <v>0</v>
      </c>
      <c r="Z159" s="87">
        <f t="shared" ca="1" si="707"/>
        <v>0</v>
      </c>
      <c r="AA159" s="95"/>
      <c r="AB159" s="87">
        <f t="shared" ref="AB159:AK159" ca="1" si="708">ROUND(Q158*E$9/12,2)</f>
        <v>0</v>
      </c>
      <c r="AC159" s="87">
        <f t="shared" si="708"/>
        <v>0</v>
      </c>
      <c r="AD159" s="87">
        <f t="shared" si="708"/>
        <v>0</v>
      </c>
      <c r="AE159" s="87">
        <f t="shared" si="708"/>
        <v>0</v>
      </c>
      <c r="AF159" s="87">
        <f t="shared" ca="1" si="708"/>
        <v>0</v>
      </c>
      <c r="AG159" s="87">
        <f t="shared" ca="1" si="708"/>
        <v>0</v>
      </c>
      <c r="AH159" s="87">
        <f t="shared" ca="1" si="708"/>
        <v>0</v>
      </c>
      <c r="AI159" s="87">
        <f t="shared" ca="1" si="708"/>
        <v>0</v>
      </c>
      <c r="AJ159" s="87">
        <f t="shared" ca="1" si="708"/>
        <v>0</v>
      </c>
      <c r="AK159" s="87">
        <f t="shared" ca="1" si="708"/>
        <v>0</v>
      </c>
      <c r="AL159" s="87">
        <f t="shared" ca="1" si="16"/>
        <v>0</v>
      </c>
      <c r="AM159" s="96"/>
      <c r="AN159" s="87">
        <f t="shared" ref="AN159:AW159" ca="1" si="709">IF(Q158&gt;0,IF((Q158+AB159)&lt;E$10,Q158+AB159,E$10),0)</f>
        <v>0</v>
      </c>
      <c r="AO159" s="87">
        <f t="shared" si="709"/>
        <v>0</v>
      </c>
      <c r="AP159" s="87">
        <f t="shared" si="709"/>
        <v>0</v>
      </c>
      <c r="AQ159" s="87">
        <f t="shared" si="709"/>
        <v>0</v>
      </c>
      <c r="AR159" s="87">
        <f t="shared" ca="1" si="709"/>
        <v>0</v>
      </c>
      <c r="AS159" s="87">
        <f t="shared" ca="1" si="709"/>
        <v>0</v>
      </c>
      <c r="AT159" s="87">
        <f t="shared" ca="1" si="709"/>
        <v>0</v>
      </c>
      <c r="AU159" s="87">
        <f t="shared" ca="1" si="709"/>
        <v>0</v>
      </c>
      <c r="AV159" s="87">
        <f t="shared" ca="1" si="709"/>
        <v>0</v>
      </c>
      <c r="AW159" s="87">
        <f t="shared" ca="1" si="709"/>
        <v>0</v>
      </c>
      <c r="AX159" s="87">
        <f t="shared" ca="1" si="18"/>
        <v>0</v>
      </c>
      <c r="AY159" s="87"/>
      <c r="AZ159" s="166">
        <f t="shared" ca="1" si="19"/>
        <v>0</v>
      </c>
      <c r="BA159" s="87">
        <f t="shared" ref="BA159:BI159" si="710">IF(R158&lt;=0,0,IF($C159&lt;=SUM($AZ159:AZ159),0,IF(AO159+$C159-SUM($AZ159:AZ159)&gt;R158+AC159,R158+AC159-AO159,$C159-SUM($AZ159:AZ159))))</f>
        <v>0</v>
      </c>
      <c r="BB159" s="87">
        <f t="shared" si="710"/>
        <v>0</v>
      </c>
      <c r="BC159" s="87">
        <f t="shared" si="710"/>
        <v>0</v>
      </c>
      <c r="BD159" s="87">
        <f t="shared" ca="1" si="710"/>
        <v>0</v>
      </c>
      <c r="BE159" s="87">
        <f t="shared" ca="1" si="710"/>
        <v>0</v>
      </c>
      <c r="BF159" s="87">
        <f t="shared" ca="1" si="710"/>
        <v>0</v>
      </c>
      <c r="BG159" s="87">
        <f t="shared" ca="1" si="710"/>
        <v>0</v>
      </c>
      <c r="BH159" s="87">
        <f t="shared" ca="1" si="710"/>
        <v>0</v>
      </c>
      <c r="BI159" s="87">
        <f t="shared" ca="1" si="710"/>
        <v>0</v>
      </c>
      <c r="BJ159" s="2"/>
    </row>
    <row r="160" spans="1:62" ht="10.5" customHeight="1">
      <c r="A160" s="85" t="str">
        <f t="shared" ca="1" si="10"/>
        <v/>
      </c>
      <c r="B160" s="104" t="e">
        <f t="shared" ca="1" si="11"/>
        <v>#N/A</v>
      </c>
      <c r="C160" s="86" t="str">
        <f t="shared" ca="1" si="12"/>
        <v/>
      </c>
      <c r="D160" s="137"/>
      <c r="E160" s="87">
        <f t="shared" ref="E160:N160" ca="1" si="711">AN160+AZ160</f>
        <v>0</v>
      </c>
      <c r="F160" s="87">
        <f t="shared" si="711"/>
        <v>0</v>
      </c>
      <c r="G160" s="87">
        <f t="shared" si="711"/>
        <v>0</v>
      </c>
      <c r="H160" s="87">
        <f t="shared" si="711"/>
        <v>0</v>
      </c>
      <c r="I160" s="87">
        <f t="shared" ca="1" si="711"/>
        <v>0</v>
      </c>
      <c r="J160" s="87">
        <f t="shared" ca="1" si="711"/>
        <v>0</v>
      </c>
      <c r="K160" s="87">
        <f t="shared" ca="1" si="711"/>
        <v>0</v>
      </c>
      <c r="L160" s="87">
        <f t="shared" ca="1" si="711"/>
        <v>0</v>
      </c>
      <c r="M160" s="87">
        <f t="shared" ca="1" si="711"/>
        <v>0</v>
      </c>
      <c r="N160" s="87">
        <f t="shared" ca="1" si="711"/>
        <v>0</v>
      </c>
      <c r="O160" s="88"/>
      <c r="P160" s="87">
        <f t="shared" ca="1" si="8"/>
        <v>0</v>
      </c>
      <c r="Q160" s="87">
        <f t="shared" ref="Q160:Z160" ca="1" si="712">IF(E$8=0,0,ROUND(Q159-(E160-AB160),2))</f>
        <v>0</v>
      </c>
      <c r="R160" s="87">
        <f t="shared" si="712"/>
        <v>0</v>
      </c>
      <c r="S160" s="87">
        <f t="shared" si="712"/>
        <v>0</v>
      </c>
      <c r="T160" s="87">
        <f t="shared" si="712"/>
        <v>0</v>
      </c>
      <c r="U160" s="87">
        <f t="shared" ca="1" si="712"/>
        <v>0</v>
      </c>
      <c r="V160" s="87">
        <f t="shared" ca="1" si="712"/>
        <v>0</v>
      </c>
      <c r="W160" s="87">
        <f t="shared" ca="1" si="712"/>
        <v>0</v>
      </c>
      <c r="X160" s="87">
        <f t="shared" ca="1" si="712"/>
        <v>0</v>
      </c>
      <c r="Y160" s="87">
        <f t="shared" ca="1" si="712"/>
        <v>0</v>
      </c>
      <c r="Z160" s="87">
        <f t="shared" ca="1" si="712"/>
        <v>0</v>
      </c>
      <c r="AA160" s="95"/>
      <c r="AB160" s="87">
        <f t="shared" ref="AB160:AK160" ca="1" si="713">ROUND(Q159*E$9/12,2)</f>
        <v>0</v>
      </c>
      <c r="AC160" s="87">
        <f t="shared" si="713"/>
        <v>0</v>
      </c>
      <c r="AD160" s="87">
        <f t="shared" si="713"/>
        <v>0</v>
      </c>
      <c r="AE160" s="87">
        <f t="shared" si="713"/>
        <v>0</v>
      </c>
      <c r="AF160" s="87">
        <f t="shared" ca="1" si="713"/>
        <v>0</v>
      </c>
      <c r="AG160" s="87">
        <f t="shared" ca="1" si="713"/>
        <v>0</v>
      </c>
      <c r="AH160" s="87">
        <f t="shared" ca="1" si="713"/>
        <v>0</v>
      </c>
      <c r="AI160" s="87">
        <f t="shared" ca="1" si="713"/>
        <v>0</v>
      </c>
      <c r="AJ160" s="87">
        <f t="shared" ca="1" si="713"/>
        <v>0</v>
      </c>
      <c r="AK160" s="87">
        <f t="shared" ca="1" si="713"/>
        <v>0</v>
      </c>
      <c r="AL160" s="87">
        <f t="shared" ca="1" si="16"/>
        <v>0</v>
      </c>
      <c r="AM160" s="96"/>
      <c r="AN160" s="87">
        <f t="shared" ref="AN160:AW160" ca="1" si="714">IF(Q159&gt;0,IF((Q159+AB160)&lt;E$10,Q159+AB160,E$10),0)</f>
        <v>0</v>
      </c>
      <c r="AO160" s="87">
        <f t="shared" si="714"/>
        <v>0</v>
      </c>
      <c r="AP160" s="87">
        <f t="shared" si="714"/>
        <v>0</v>
      </c>
      <c r="AQ160" s="87">
        <f t="shared" si="714"/>
        <v>0</v>
      </c>
      <c r="AR160" s="87">
        <f t="shared" ca="1" si="714"/>
        <v>0</v>
      </c>
      <c r="AS160" s="87">
        <f t="shared" ca="1" si="714"/>
        <v>0</v>
      </c>
      <c r="AT160" s="87">
        <f t="shared" ca="1" si="714"/>
        <v>0</v>
      </c>
      <c r="AU160" s="87">
        <f t="shared" ca="1" si="714"/>
        <v>0</v>
      </c>
      <c r="AV160" s="87">
        <f t="shared" ca="1" si="714"/>
        <v>0</v>
      </c>
      <c r="AW160" s="87">
        <f t="shared" ca="1" si="714"/>
        <v>0</v>
      </c>
      <c r="AX160" s="87">
        <f t="shared" ca="1" si="18"/>
        <v>0</v>
      </c>
      <c r="AY160" s="87"/>
      <c r="AZ160" s="166">
        <f t="shared" ca="1" si="19"/>
        <v>0</v>
      </c>
      <c r="BA160" s="87">
        <f t="shared" ref="BA160:BI160" si="715">IF(R159&lt;=0,0,IF($C160&lt;=SUM($AZ160:AZ160),0,IF(AO160+$C160-SUM($AZ160:AZ160)&gt;R159+AC160,R159+AC160-AO160,$C160-SUM($AZ160:AZ160))))</f>
        <v>0</v>
      </c>
      <c r="BB160" s="87">
        <f t="shared" si="715"/>
        <v>0</v>
      </c>
      <c r="BC160" s="87">
        <f t="shared" si="715"/>
        <v>0</v>
      </c>
      <c r="BD160" s="87">
        <f t="shared" ca="1" si="715"/>
        <v>0</v>
      </c>
      <c r="BE160" s="87">
        <f t="shared" ca="1" si="715"/>
        <v>0</v>
      </c>
      <c r="BF160" s="87">
        <f t="shared" ca="1" si="715"/>
        <v>0</v>
      </c>
      <c r="BG160" s="87">
        <f t="shared" ca="1" si="715"/>
        <v>0</v>
      </c>
      <c r="BH160" s="87">
        <f t="shared" ca="1" si="715"/>
        <v>0</v>
      </c>
      <c r="BI160" s="87">
        <f t="shared" ca="1" si="715"/>
        <v>0</v>
      </c>
      <c r="BJ160" s="2"/>
    </row>
    <row r="161" spans="1:62" ht="10.5" customHeight="1">
      <c r="A161" s="85" t="str">
        <f t="shared" ca="1" si="10"/>
        <v/>
      </c>
      <c r="B161" s="104" t="e">
        <f t="shared" ca="1" si="11"/>
        <v>#N/A</v>
      </c>
      <c r="C161" s="86" t="str">
        <f t="shared" ca="1" si="12"/>
        <v/>
      </c>
      <c r="D161" s="137"/>
      <c r="E161" s="87">
        <f t="shared" ref="E161:N161" ca="1" si="716">AN161+AZ161</f>
        <v>0</v>
      </c>
      <c r="F161" s="87">
        <f t="shared" si="716"/>
        <v>0</v>
      </c>
      <c r="G161" s="87">
        <f t="shared" si="716"/>
        <v>0</v>
      </c>
      <c r="H161" s="87">
        <f t="shared" si="716"/>
        <v>0</v>
      </c>
      <c r="I161" s="87">
        <f t="shared" ca="1" si="716"/>
        <v>0</v>
      </c>
      <c r="J161" s="87">
        <f t="shared" ca="1" si="716"/>
        <v>0</v>
      </c>
      <c r="K161" s="87">
        <f t="shared" ca="1" si="716"/>
        <v>0</v>
      </c>
      <c r="L161" s="87">
        <f t="shared" ca="1" si="716"/>
        <v>0</v>
      </c>
      <c r="M161" s="87">
        <f t="shared" ca="1" si="716"/>
        <v>0</v>
      </c>
      <c r="N161" s="87">
        <f t="shared" ca="1" si="716"/>
        <v>0</v>
      </c>
      <c r="O161" s="88"/>
      <c r="P161" s="87">
        <f t="shared" ca="1" si="8"/>
        <v>0</v>
      </c>
      <c r="Q161" s="87">
        <f t="shared" ref="Q161:Z161" ca="1" si="717">IF(E$8=0,0,ROUND(Q160-(E161-AB161),2))</f>
        <v>0</v>
      </c>
      <c r="R161" s="87">
        <f t="shared" si="717"/>
        <v>0</v>
      </c>
      <c r="S161" s="87">
        <f t="shared" si="717"/>
        <v>0</v>
      </c>
      <c r="T161" s="87">
        <f t="shared" si="717"/>
        <v>0</v>
      </c>
      <c r="U161" s="87">
        <f t="shared" ca="1" si="717"/>
        <v>0</v>
      </c>
      <c r="V161" s="87">
        <f t="shared" ca="1" si="717"/>
        <v>0</v>
      </c>
      <c r="W161" s="87">
        <f t="shared" ca="1" si="717"/>
        <v>0</v>
      </c>
      <c r="X161" s="87">
        <f t="shared" ca="1" si="717"/>
        <v>0</v>
      </c>
      <c r="Y161" s="87">
        <f t="shared" ca="1" si="717"/>
        <v>0</v>
      </c>
      <c r="Z161" s="87">
        <f t="shared" ca="1" si="717"/>
        <v>0</v>
      </c>
      <c r="AA161" s="95"/>
      <c r="AB161" s="87">
        <f t="shared" ref="AB161:AK161" ca="1" si="718">ROUND(Q160*E$9/12,2)</f>
        <v>0</v>
      </c>
      <c r="AC161" s="87">
        <f t="shared" si="718"/>
        <v>0</v>
      </c>
      <c r="AD161" s="87">
        <f t="shared" si="718"/>
        <v>0</v>
      </c>
      <c r="AE161" s="87">
        <f t="shared" si="718"/>
        <v>0</v>
      </c>
      <c r="AF161" s="87">
        <f t="shared" ca="1" si="718"/>
        <v>0</v>
      </c>
      <c r="AG161" s="87">
        <f t="shared" ca="1" si="718"/>
        <v>0</v>
      </c>
      <c r="AH161" s="87">
        <f t="shared" ca="1" si="718"/>
        <v>0</v>
      </c>
      <c r="AI161" s="87">
        <f t="shared" ca="1" si="718"/>
        <v>0</v>
      </c>
      <c r="AJ161" s="87">
        <f t="shared" ca="1" si="718"/>
        <v>0</v>
      </c>
      <c r="AK161" s="87">
        <f t="shared" ca="1" si="718"/>
        <v>0</v>
      </c>
      <c r="AL161" s="87">
        <f t="shared" ca="1" si="16"/>
        <v>0</v>
      </c>
      <c r="AM161" s="96"/>
      <c r="AN161" s="87">
        <f t="shared" ref="AN161:AW161" ca="1" si="719">IF(Q160&gt;0,IF((Q160+AB161)&lt;E$10,Q160+AB161,E$10),0)</f>
        <v>0</v>
      </c>
      <c r="AO161" s="87">
        <f t="shared" si="719"/>
        <v>0</v>
      </c>
      <c r="AP161" s="87">
        <f t="shared" si="719"/>
        <v>0</v>
      </c>
      <c r="AQ161" s="87">
        <f t="shared" si="719"/>
        <v>0</v>
      </c>
      <c r="AR161" s="87">
        <f t="shared" ca="1" si="719"/>
        <v>0</v>
      </c>
      <c r="AS161" s="87">
        <f t="shared" ca="1" si="719"/>
        <v>0</v>
      </c>
      <c r="AT161" s="87">
        <f t="shared" ca="1" si="719"/>
        <v>0</v>
      </c>
      <c r="AU161" s="87">
        <f t="shared" ca="1" si="719"/>
        <v>0</v>
      </c>
      <c r="AV161" s="87">
        <f t="shared" ca="1" si="719"/>
        <v>0</v>
      </c>
      <c r="AW161" s="87">
        <f t="shared" ca="1" si="719"/>
        <v>0</v>
      </c>
      <c r="AX161" s="87">
        <f t="shared" ca="1" si="18"/>
        <v>0</v>
      </c>
      <c r="AY161" s="87"/>
      <c r="AZ161" s="166">
        <f t="shared" ca="1" si="19"/>
        <v>0</v>
      </c>
      <c r="BA161" s="87">
        <f t="shared" ref="BA161:BI161" si="720">IF(R160&lt;=0,0,IF($C161&lt;=SUM($AZ161:AZ161),0,IF(AO161+$C161-SUM($AZ161:AZ161)&gt;R160+AC161,R160+AC161-AO161,$C161-SUM($AZ161:AZ161))))</f>
        <v>0</v>
      </c>
      <c r="BB161" s="87">
        <f t="shared" si="720"/>
        <v>0</v>
      </c>
      <c r="BC161" s="87">
        <f t="shared" si="720"/>
        <v>0</v>
      </c>
      <c r="BD161" s="87">
        <f t="shared" ca="1" si="720"/>
        <v>0</v>
      </c>
      <c r="BE161" s="87">
        <f t="shared" ca="1" si="720"/>
        <v>0</v>
      </c>
      <c r="BF161" s="87">
        <f t="shared" ca="1" si="720"/>
        <v>0</v>
      </c>
      <c r="BG161" s="87">
        <f t="shared" ca="1" si="720"/>
        <v>0</v>
      </c>
      <c r="BH161" s="87">
        <f t="shared" ca="1" si="720"/>
        <v>0</v>
      </c>
      <c r="BI161" s="87">
        <f t="shared" ca="1" si="720"/>
        <v>0</v>
      </c>
      <c r="BJ161" s="2"/>
    </row>
    <row r="162" spans="1:62" ht="10.5" customHeight="1">
      <c r="A162" s="85" t="str">
        <f t="shared" ca="1" si="10"/>
        <v/>
      </c>
      <c r="B162" s="104" t="e">
        <f t="shared" ca="1" si="11"/>
        <v>#N/A</v>
      </c>
      <c r="C162" s="86" t="str">
        <f t="shared" ca="1" si="12"/>
        <v/>
      </c>
      <c r="D162" s="137"/>
      <c r="E162" s="87">
        <f t="shared" ref="E162:N162" ca="1" si="721">AN162+AZ162</f>
        <v>0</v>
      </c>
      <c r="F162" s="87">
        <f t="shared" si="721"/>
        <v>0</v>
      </c>
      <c r="G162" s="87">
        <f t="shared" si="721"/>
        <v>0</v>
      </c>
      <c r="H162" s="87">
        <f t="shared" si="721"/>
        <v>0</v>
      </c>
      <c r="I162" s="87">
        <f t="shared" ca="1" si="721"/>
        <v>0</v>
      </c>
      <c r="J162" s="87">
        <f t="shared" ca="1" si="721"/>
        <v>0</v>
      </c>
      <c r="K162" s="87">
        <f t="shared" ca="1" si="721"/>
        <v>0</v>
      </c>
      <c r="L162" s="87">
        <f t="shared" ca="1" si="721"/>
        <v>0</v>
      </c>
      <c r="M162" s="87">
        <f t="shared" ca="1" si="721"/>
        <v>0</v>
      </c>
      <c r="N162" s="87">
        <f t="shared" ca="1" si="721"/>
        <v>0</v>
      </c>
      <c r="O162" s="88"/>
      <c r="P162" s="87">
        <f t="shared" ca="1" si="8"/>
        <v>0</v>
      </c>
      <c r="Q162" s="87">
        <f t="shared" ref="Q162:Z162" ca="1" si="722">IF(E$8=0,0,ROUND(Q161-(E162-AB162),2))</f>
        <v>0</v>
      </c>
      <c r="R162" s="87">
        <f t="shared" si="722"/>
        <v>0</v>
      </c>
      <c r="S162" s="87">
        <f t="shared" si="722"/>
        <v>0</v>
      </c>
      <c r="T162" s="87">
        <f t="shared" si="722"/>
        <v>0</v>
      </c>
      <c r="U162" s="87">
        <f t="shared" ca="1" si="722"/>
        <v>0</v>
      </c>
      <c r="V162" s="87">
        <f t="shared" ca="1" si="722"/>
        <v>0</v>
      </c>
      <c r="W162" s="87">
        <f t="shared" ca="1" si="722"/>
        <v>0</v>
      </c>
      <c r="X162" s="87">
        <f t="shared" ca="1" si="722"/>
        <v>0</v>
      </c>
      <c r="Y162" s="87">
        <f t="shared" ca="1" si="722"/>
        <v>0</v>
      </c>
      <c r="Z162" s="87">
        <f t="shared" ca="1" si="722"/>
        <v>0</v>
      </c>
      <c r="AA162" s="95"/>
      <c r="AB162" s="87">
        <f t="shared" ref="AB162:AK162" ca="1" si="723">ROUND(Q161*E$9/12,2)</f>
        <v>0</v>
      </c>
      <c r="AC162" s="87">
        <f t="shared" si="723"/>
        <v>0</v>
      </c>
      <c r="AD162" s="87">
        <f t="shared" si="723"/>
        <v>0</v>
      </c>
      <c r="AE162" s="87">
        <f t="shared" si="723"/>
        <v>0</v>
      </c>
      <c r="AF162" s="87">
        <f t="shared" ca="1" si="723"/>
        <v>0</v>
      </c>
      <c r="AG162" s="87">
        <f t="shared" ca="1" si="723"/>
        <v>0</v>
      </c>
      <c r="AH162" s="87">
        <f t="shared" ca="1" si="723"/>
        <v>0</v>
      </c>
      <c r="AI162" s="87">
        <f t="shared" ca="1" si="723"/>
        <v>0</v>
      </c>
      <c r="AJ162" s="87">
        <f t="shared" ca="1" si="723"/>
        <v>0</v>
      </c>
      <c r="AK162" s="87">
        <f t="shared" ca="1" si="723"/>
        <v>0</v>
      </c>
      <c r="AL162" s="87">
        <f t="shared" ca="1" si="16"/>
        <v>0</v>
      </c>
      <c r="AM162" s="96"/>
      <c r="AN162" s="87">
        <f t="shared" ref="AN162:AW162" ca="1" si="724">IF(Q161&gt;0,IF((Q161+AB162)&lt;E$10,Q161+AB162,E$10),0)</f>
        <v>0</v>
      </c>
      <c r="AO162" s="87">
        <f t="shared" si="724"/>
        <v>0</v>
      </c>
      <c r="AP162" s="87">
        <f t="shared" si="724"/>
        <v>0</v>
      </c>
      <c r="AQ162" s="87">
        <f t="shared" si="724"/>
        <v>0</v>
      </c>
      <c r="AR162" s="87">
        <f t="shared" ca="1" si="724"/>
        <v>0</v>
      </c>
      <c r="AS162" s="87">
        <f t="shared" ca="1" si="724"/>
        <v>0</v>
      </c>
      <c r="AT162" s="87">
        <f t="shared" ca="1" si="724"/>
        <v>0</v>
      </c>
      <c r="AU162" s="87">
        <f t="shared" ca="1" si="724"/>
        <v>0</v>
      </c>
      <c r="AV162" s="87">
        <f t="shared" ca="1" si="724"/>
        <v>0</v>
      </c>
      <c r="AW162" s="87">
        <f t="shared" ca="1" si="724"/>
        <v>0</v>
      </c>
      <c r="AX162" s="87">
        <f t="shared" ca="1" si="18"/>
        <v>0</v>
      </c>
      <c r="AY162" s="87"/>
      <c r="AZ162" s="166">
        <f t="shared" ca="1" si="19"/>
        <v>0</v>
      </c>
      <c r="BA162" s="87">
        <f t="shared" ref="BA162:BI162" si="725">IF(R161&lt;=0,0,IF($C162&lt;=SUM($AZ162:AZ162),0,IF(AO162+$C162-SUM($AZ162:AZ162)&gt;R161+AC162,R161+AC162-AO162,$C162-SUM($AZ162:AZ162))))</f>
        <v>0</v>
      </c>
      <c r="BB162" s="87">
        <f t="shared" si="725"/>
        <v>0</v>
      </c>
      <c r="BC162" s="87">
        <f t="shared" si="725"/>
        <v>0</v>
      </c>
      <c r="BD162" s="87">
        <f t="shared" ca="1" si="725"/>
        <v>0</v>
      </c>
      <c r="BE162" s="87">
        <f t="shared" ca="1" si="725"/>
        <v>0</v>
      </c>
      <c r="BF162" s="87">
        <f t="shared" ca="1" si="725"/>
        <v>0</v>
      </c>
      <c r="BG162" s="87">
        <f t="shared" ca="1" si="725"/>
        <v>0</v>
      </c>
      <c r="BH162" s="87">
        <f t="shared" ca="1" si="725"/>
        <v>0</v>
      </c>
      <c r="BI162" s="87">
        <f t="shared" ca="1" si="725"/>
        <v>0</v>
      </c>
      <c r="BJ162" s="2"/>
    </row>
    <row r="163" spans="1:62" ht="10.5" customHeight="1">
      <c r="A163" s="85" t="str">
        <f t="shared" ca="1" si="10"/>
        <v/>
      </c>
      <c r="B163" s="104" t="e">
        <f t="shared" ca="1" si="11"/>
        <v>#N/A</v>
      </c>
      <c r="C163" s="86" t="str">
        <f t="shared" ca="1" si="12"/>
        <v/>
      </c>
      <c r="D163" s="137"/>
      <c r="E163" s="87">
        <f t="shared" ref="E163:N163" ca="1" si="726">AN163+AZ163</f>
        <v>0</v>
      </c>
      <c r="F163" s="87">
        <f t="shared" si="726"/>
        <v>0</v>
      </c>
      <c r="G163" s="87">
        <f t="shared" si="726"/>
        <v>0</v>
      </c>
      <c r="H163" s="87">
        <f t="shared" si="726"/>
        <v>0</v>
      </c>
      <c r="I163" s="87">
        <f t="shared" ca="1" si="726"/>
        <v>0</v>
      </c>
      <c r="J163" s="87">
        <f t="shared" ca="1" si="726"/>
        <v>0</v>
      </c>
      <c r="K163" s="87">
        <f t="shared" ca="1" si="726"/>
        <v>0</v>
      </c>
      <c r="L163" s="87">
        <f t="shared" ca="1" si="726"/>
        <v>0</v>
      </c>
      <c r="M163" s="87">
        <f t="shared" ca="1" si="726"/>
        <v>0</v>
      </c>
      <c r="N163" s="87">
        <f t="shared" ca="1" si="726"/>
        <v>0</v>
      </c>
      <c r="O163" s="88"/>
      <c r="P163" s="87">
        <f t="shared" ca="1" si="8"/>
        <v>0</v>
      </c>
      <c r="Q163" s="87">
        <f t="shared" ref="Q163:Z163" ca="1" si="727">IF(E$8=0,0,ROUND(Q162-(E163-AB163),2))</f>
        <v>0</v>
      </c>
      <c r="R163" s="87">
        <f t="shared" si="727"/>
        <v>0</v>
      </c>
      <c r="S163" s="87">
        <f t="shared" si="727"/>
        <v>0</v>
      </c>
      <c r="T163" s="87">
        <f t="shared" si="727"/>
        <v>0</v>
      </c>
      <c r="U163" s="87">
        <f t="shared" ca="1" si="727"/>
        <v>0</v>
      </c>
      <c r="V163" s="87">
        <f t="shared" ca="1" si="727"/>
        <v>0</v>
      </c>
      <c r="W163" s="87">
        <f t="shared" ca="1" si="727"/>
        <v>0</v>
      </c>
      <c r="X163" s="87">
        <f t="shared" ca="1" si="727"/>
        <v>0</v>
      </c>
      <c r="Y163" s="87">
        <f t="shared" ca="1" si="727"/>
        <v>0</v>
      </c>
      <c r="Z163" s="87">
        <f t="shared" ca="1" si="727"/>
        <v>0</v>
      </c>
      <c r="AA163" s="95"/>
      <c r="AB163" s="87">
        <f t="shared" ref="AB163:AK163" ca="1" si="728">ROUND(Q162*E$9/12,2)</f>
        <v>0</v>
      </c>
      <c r="AC163" s="87">
        <f t="shared" si="728"/>
        <v>0</v>
      </c>
      <c r="AD163" s="87">
        <f t="shared" si="728"/>
        <v>0</v>
      </c>
      <c r="AE163" s="87">
        <f t="shared" si="728"/>
        <v>0</v>
      </c>
      <c r="AF163" s="87">
        <f t="shared" ca="1" si="728"/>
        <v>0</v>
      </c>
      <c r="AG163" s="87">
        <f t="shared" ca="1" si="728"/>
        <v>0</v>
      </c>
      <c r="AH163" s="87">
        <f t="shared" ca="1" si="728"/>
        <v>0</v>
      </c>
      <c r="AI163" s="87">
        <f t="shared" ca="1" si="728"/>
        <v>0</v>
      </c>
      <c r="AJ163" s="87">
        <f t="shared" ca="1" si="728"/>
        <v>0</v>
      </c>
      <c r="AK163" s="87">
        <f t="shared" ca="1" si="728"/>
        <v>0</v>
      </c>
      <c r="AL163" s="87">
        <f t="shared" ca="1" si="16"/>
        <v>0</v>
      </c>
      <c r="AM163" s="96"/>
      <c r="AN163" s="87">
        <f t="shared" ref="AN163:AW163" ca="1" si="729">IF(Q162&gt;0,IF((Q162+AB163)&lt;E$10,Q162+AB163,E$10),0)</f>
        <v>0</v>
      </c>
      <c r="AO163" s="87">
        <f t="shared" si="729"/>
        <v>0</v>
      </c>
      <c r="AP163" s="87">
        <f t="shared" si="729"/>
        <v>0</v>
      </c>
      <c r="AQ163" s="87">
        <f t="shared" si="729"/>
        <v>0</v>
      </c>
      <c r="AR163" s="87">
        <f t="shared" ca="1" si="729"/>
        <v>0</v>
      </c>
      <c r="AS163" s="87">
        <f t="shared" ca="1" si="729"/>
        <v>0</v>
      </c>
      <c r="AT163" s="87">
        <f t="shared" ca="1" si="729"/>
        <v>0</v>
      </c>
      <c r="AU163" s="87">
        <f t="shared" ca="1" si="729"/>
        <v>0</v>
      </c>
      <c r="AV163" s="87">
        <f t="shared" ca="1" si="729"/>
        <v>0</v>
      </c>
      <c r="AW163" s="87">
        <f t="shared" ca="1" si="729"/>
        <v>0</v>
      </c>
      <c r="AX163" s="87">
        <f t="shared" ca="1" si="18"/>
        <v>0</v>
      </c>
      <c r="AY163" s="87"/>
      <c r="AZ163" s="166">
        <f t="shared" ca="1" si="19"/>
        <v>0</v>
      </c>
      <c r="BA163" s="87">
        <f t="shared" ref="BA163:BI163" si="730">IF(R162&lt;=0,0,IF($C163&lt;=SUM($AZ163:AZ163),0,IF(AO163+$C163-SUM($AZ163:AZ163)&gt;R162+AC163,R162+AC163-AO163,$C163-SUM($AZ163:AZ163))))</f>
        <v>0</v>
      </c>
      <c r="BB163" s="87">
        <f t="shared" si="730"/>
        <v>0</v>
      </c>
      <c r="BC163" s="87">
        <f t="shared" si="730"/>
        <v>0</v>
      </c>
      <c r="BD163" s="87">
        <f t="shared" ca="1" si="730"/>
        <v>0</v>
      </c>
      <c r="BE163" s="87">
        <f t="shared" ca="1" si="730"/>
        <v>0</v>
      </c>
      <c r="BF163" s="87">
        <f t="shared" ca="1" si="730"/>
        <v>0</v>
      </c>
      <c r="BG163" s="87">
        <f t="shared" ca="1" si="730"/>
        <v>0</v>
      </c>
      <c r="BH163" s="87">
        <f t="shared" ca="1" si="730"/>
        <v>0</v>
      </c>
      <c r="BI163" s="87">
        <f t="shared" ca="1" si="730"/>
        <v>0</v>
      </c>
      <c r="BJ163" s="2"/>
    </row>
    <row r="164" spans="1:62" ht="10.5" customHeight="1">
      <c r="A164" s="85" t="str">
        <f t="shared" ca="1" si="10"/>
        <v/>
      </c>
      <c r="B164" s="104" t="e">
        <f t="shared" ca="1" si="11"/>
        <v>#N/A</v>
      </c>
      <c r="C164" s="86" t="str">
        <f t="shared" ca="1" si="12"/>
        <v/>
      </c>
      <c r="D164" s="137"/>
      <c r="E164" s="87">
        <f t="shared" ref="E164:N164" ca="1" si="731">AN164+AZ164</f>
        <v>0</v>
      </c>
      <c r="F164" s="87">
        <f t="shared" si="731"/>
        <v>0</v>
      </c>
      <c r="G164" s="87">
        <f t="shared" si="731"/>
        <v>0</v>
      </c>
      <c r="H164" s="87">
        <f t="shared" si="731"/>
        <v>0</v>
      </c>
      <c r="I164" s="87">
        <f t="shared" ca="1" si="731"/>
        <v>0</v>
      </c>
      <c r="J164" s="87">
        <f t="shared" ca="1" si="731"/>
        <v>0</v>
      </c>
      <c r="K164" s="87">
        <f t="shared" ca="1" si="731"/>
        <v>0</v>
      </c>
      <c r="L164" s="87">
        <f t="shared" ca="1" si="731"/>
        <v>0</v>
      </c>
      <c r="M164" s="87">
        <f t="shared" ca="1" si="731"/>
        <v>0</v>
      </c>
      <c r="N164" s="87">
        <f t="shared" ca="1" si="731"/>
        <v>0</v>
      </c>
      <c r="O164" s="88"/>
      <c r="P164" s="87">
        <f t="shared" ca="1" si="8"/>
        <v>0</v>
      </c>
      <c r="Q164" s="87">
        <f t="shared" ref="Q164:Z164" ca="1" si="732">IF(E$8=0,0,ROUND(Q163-(E164-AB164),2))</f>
        <v>0</v>
      </c>
      <c r="R164" s="87">
        <f t="shared" si="732"/>
        <v>0</v>
      </c>
      <c r="S164" s="87">
        <f t="shared" si="732"/>
        <v>0</v>
      </c>
      <c r="T164" s="87">
        <f t="shared" si="732"/>
        <v>0</v>
      </c>
      <c r="U164" s="87">
        <f t="shared" ca="1" si="732"/>
        <v>0</v>
      </c>
      <c r="V164" s="87">
        <f t="shared" ca="1" si="732"/>
        <v>0</v>
      </c>
      <c r="W164" s="87">
        <f t="shared" ca="1" si="732"/>
        <v>0</v>
      </c>
      <c r="X164" s="87">
        <f t="shared" ca="1" si="732"/>
        <v>0</v>
      </c>
      <c r="Y164" s="87">
        <f t="shared" ca="1" si="732"/>
        <v>0</v>
      </c>
      <c r="Z164" s="87">
        <f t="shared" ca="1" si="732"/>
        <v>0</v>
      </c>
      <c r="AA164" s="95"/>
      <c r="AB164" s="87">
        <f t="shared" ref="AB164:AK164" ca="1" si="733">ROUND(Q163*E$9/12,2)</f>
        <v>0</v>
      </c>
      <c r="AC164" s="87">
        <f t="shared" si="733"/>
        <v>0</v>
      </c>
      <c r="AD164" s="87">
        <f t="shared" si="733"/>
        <v>0</v>
      </c>
      <c r="AE164" s="87">
        <f t="shared" si="733"/>
        <v>0</v>
      </c>
      <c r="AF164" s="87">
        <f t="shared" ca="1" si="733"/>
        <v>0</v>
      </c>
      <c r="AG164" s="87">
        <f t="shared" ca="1" si="733"/>
        <v>0</v>
      </c>
      <c r="AH164" s="87">
        <f t="shared" ca="1" si="733"/>
        <v>0</v>
      </c>
      <c r="AI164" s="87">
        <f t="shared" ca="1" si="733"/>
        <v>0</v>
      </c>
      <c r="AJ164" s="87">
        <f t="shared" ca="1" si="733"/>
        <v>0</v>
      </c>
      <c r="AK164" s="87">
        <f t="shared" ca="1" si="733"/>
        <v>0</v>
      </c>
      <c r="AL164" s="87">
        <f t="shared" ca="1" si="16"/>
        <v>0</v>
      </c>
      <c r="AM164" s="96"/>
      <c r="AN164" s="87">
        <f t="shared" ref="AN164:AW164" ca="1" si="734">IF(Q163&gt;0,IF((Q163+AB164)&lt;E$10,Q163+AB164,E$10),0)</f>
        <v>0</v>
      </c>
      <c r="AO164" s="87">
        <f t="shared" si="734"/>
        <v>0</v>
      </c>
      <c r="AP164" s="87">
        <f t="shared" si="734"/>
        <v>0</v>
      </c>
      <c r="AQ164" s="87">
        <f t="shared" si="734"/>
        <v>0</v>
      </c>
      <c r="AR164" s="87">
        <f t="shared" ca="1" si="734"/>
        <v>0</v>
      </c>
      <c r="AS164" s="87">
        <f t="shared" ca="1" si="734"/>
        <v>0</v>
      </c>
      <c r="AT164" s="87">
        <f t="shared" ca="1" si="734"/>
        <v>0</v>
      </c>
      <c r="AU164" s="87">
        <f t="shared" ca="1" si="734"/>
        <v>0</v>
      </c>
      <c r="AV164" s="87">
        <f t="shared" ca="1" si="734"/>
        <v>0</v>
      </c>
      <c r="AW164" s="87">
        <f t="shared" ca="1" si="734"/>
        <v>0</v>
      </c>
      <c r="AX164" s="87">
        <f t="shared" ca="1" si="18"/>
        <v>0</v>
      </c>
      <c r="AY164" s="87"/>
      <c r="AZ164" s="166">
        <f t="shared" ca="1" si="19"/>
        <v>0</v>
      </c>
      <c r="BA164" s="87">
        <f t="shared" ref="BA164:BI164" si="735">IF(R163&lt;=0,0,IF($C164&lt;=SUM($AZ164:AZ164),0,IF(AO164+$C164-SUM($AZ164:AZ164)&gt;R163+AC164,R163+AC164-AO164,$C164-SUM($AZ164:AZ164))))</f>
        <v>0</v>
      </c>
      <c r="BB164" s="87">
        <f t="shared" si="735"/>
        <v>0</v>
      </c>
      <c r="BC164" s="87">
        <f t="shared" si="735"/>
        <v>0</v>
      </c>
      <c r="BD164" s="87">
        <f t="shared" ca="1" si="735"/>
        <v>0</v>
      </c>
      <c r="BE164" s="87">
        <f t="shared" ca="1" si="735"/>
        <v>0</v>
      </c>
      <c r="BF164" s="87">
        <f t="shared" ca="1" si="735"/>
        <v>0</v>
      </c>
      <c r="BG164" s="87">
        <f t="shared" ca="1" si="735"/>
        <v>0</v>
      </c>
      <c r="BH164" s="87">
        <f t="shared" ca="1" si="735"/>
        <v>0</v>
      </c>
      <c r="BI164" s="87">
        <f t="shared" ca="1" si="735"/>
        <v>0</v>
      </c>
      <c r="BJ164" s="2"/>
    </row>
    <row r="165" spans="1:62" ht="10.5" customHeight="1">
      <c r="A165" s="85" t="str">
        <f t="shared" ca="1" si="10"/>
        <v/>
      </c>
      <c r="B165" s="104" t="e">
        <f t="shared" ca="1" si="11"/>
        <v>#N/A</v>
      </c>
      <c r="C165" s="86" t="str">
        <f t="shared" ca="1" si="12"/>
        <v/>
      </c>
      <c r="D165" s="137"/>
      <c r="E165" s="87">
        <f t="shared" ref="E165:N165" ca="1" si="736">AN165+AZ165</f>
        <v>0</v>
      </c>
      <c r="F165" s="87">
        <f t="shared" si="736"/>
        <v>0</v>
      </c>
      <c r="G165" s="87">
        <f t="shared" si="736"/>
        <v>0</v>
      </c>
      <c r="H165" s="87">
        <f t="shared" si="736"/>
        <v>0</v>
      </c>
      <c r="I165" s="87">
        <f t="shared" ca="1" si="736"/>
        <v>0</v>
      </c>
      <c r="J165" s="87">
        <f t="shared" ca="1" si="736"/>
        <v>0</v>
      </c>
      <c r="K165" s="87">
        <f t="shared" ca="1" si="736"/>
        <v>0</v>
      </c>
      <c r="L165" s="87">
        <f t="shared" ca="1" si="736"/>
        <v>0</v>
      </c>
      <c r="M165" s="87">
        <f t="shared" ca="1" si="736"/>
        <v>0</v>
      </c>
      <c r="N165" s="87">
        <f t="shared" ca="1" si="736"/>
        <v>0</v>
      </c>
      <c r="O165" s="88"/>
      <c r="P165" s="87">
        <f t="shared" ca="1" si="8"/>
        <v>0</v>
      </c>
      <c r="Q165" s="87">
        <f t="shared" ref="Q165:Z165" ca="1" si="737">IF(E$8=0,0,ROUND(Q164-(E165-AB165),2))</f>
        <v>0</v>
      </c>
      <c r="R165" s="87">
        <f t="shared" si="737"/>
        <v>0</v>
      </c>
      <c r="S165" s="87">
        <f t="shared" si="737"/>
        <v>0</v>
      </c>
      <c r="T165" s="87">
        <f t="shared" si="737"/>
        <v>0</v>
      </c>
      <c r="U165" s="87">
        <f t="shared" ca="1" si="737"/>
        <v>0</v>
      </c>
      <c r="V165" s="87">
        <f t="shared" ca="1" si="737"/>
        <v>0</v>
      </c>
      <c r="W165" s="87">
        <f t="shared" ca="1" si="737"/>
        <v>0</v>
      </c>
      <c r="X165" s="87">
        <f t="shared" ca="1" si="737"/>
        <v>0</v>
      </c>
      <c r="Y165" s="87">
        <f t="shared" ca="1" si="737"/>
        <v>0</v>
      </c>
      <c r="Z165" s="87">
        <f t="shared" ca="1" si="737"/>
        <v>0</v>
      </c>
      <c r="AA165" s="95"/>
      <c r="AB165" s="87">
        <f t="shared" ref="AB165:AK165" ca="1" si="738">ROUND(Q164*E$9/12,2)</f>
        <v>0</v>
      </c>
      <c r="AC165" s="87">
        <f t="shared" si="738"/>
        <v>0</v>
      </c>
      <c r="AD165" s="87">
        <f t="shared" si="738"/>
        <v>0</v>
      </c>
      <c r="AE165" s="87">
        <f t="shared" si="738"/>
        <v>0</v>
      </c>
      <c r="AF165" s="87">
        <f t="shared" ca="1" si="738"/>
        <v>0</v>
      </c>
      <c r="AG165" s="87">
        <f t="shared" ca="1" si="738"/>
        <v>0</v>
      </c>
      <c r="AH165" s="87">
        <f t="shared" ca="1" si="738"/>
        <v>0</v>
      </c>
      <c r="AI165" s="87">
        <f t="shared" ca="1" si="738"/>
        <v>0</v>
      </c>
      <c r="AJ165" s="87">
        <f t="shared" ca="1" si="738"/>
        <v>0</v>
      </c>
      <c r="AK165" s="87">
        <f t="shared" ca="1" si="738"/>
        <v>0</v>
      </c>
      <c r="AL165" s="87">
        <f t="shared" ca="1" si="16"/>
        <v>0</v>
      </c>
      <c r="AM165" s="96"/>
      <c r="AN165" s="87">
        <f t="shared" ref="AN165:AW165" ca="1" si="739">IF(Q164&gt;0,IF((Q164+AB165)&lt;E$10,Q164+AB165,E$10),0)</f>
        <v>0</v>
      </c>
      <c r="AO165" s="87">
        <f t="shared" si="739"/>
        <v>0</v>
      </c>
      <c r="AP165" s="87">
        <f t="shared" si="739"/>
        <v>0</v>
      </c>
      <c r="AQ165" s="87">
        <f t="shared" si="739"/>
        <v>0</v>
      </c>
      <c r="AR165" s="87">
        <f t="shared" ca="1" si="739"/>
        <v>0</v>
      </c>
      <c r="AS165" s="87">
        <f t="shared" ca="1" si="739"/>
        <v>0</v>
      </c>
      <c r="AT165" s="87">
        <f t="shared" ca="1" si="739"/>
        <v>0</v>
      </c>
      <c r="AU165" s="87">
        <f t="shared" ca="1" si="739"/>
        <v>0</v>
      </c>
      <c r="AV165" s="87">
        <f t="shared" ca="1" si="739"/>
        <v>0</v>
      </c>
      <c r="AW165" s="87">
        <f t="shared" ca="1" si="739"/>
        <v>0</v>
      </c>
      <c r="AX165" s="87">
        <f t="shared" ca="1" si="18"/>
        <v>0</v>
      </c>
      <c r="AY165" s="87"/>
      <c r="AZ165" s="166">
        <f t="shared" ca="1" si="19"/>
        <v>0</v>
      </c>
      <c r="BA165" s="87">
        <f t="shared" ref="BA165:BI165" si="740">IF(R164&lt;=0,0,IF($C165&lt;=SUM($AZ165:AZ165),0,IF(AO165+$C165-SUM($AZ165:AZ165)&gt;R164+AC165,R164+AC165-AO165,$C165-SUM($AZ165:AZ165))))</f>
        <v>0</v>
      </c>
      <c r="BB165" s="87">
        <f t="shared" si="740"/>
        <v>0</v>
      </c>
      <c r="BC165" s="87">
        <f t="shared" si="740"/>
        <v>0</v>
      </c>
      <c r="BD165" s="87">
        <f t="shared" ca="1" si="740"/>
        <v>0</v>
      </c>
      <c r="BE165" s="87">
        <f t="shared" ca="1" si="740"/>
        <v>0</v>
      </c>
      <c r="BF165" s="87">
        <f t="shared" ca="1" si="740"/>
        <v>0</v>
      </c>
      <c r="BG165" s="87">
        <f t="shared" ca="1" si="740"/>
        <v>0</v>
      </c>
      <c r="BH165" s="87">
        <f t="shared" ca="1" si="740"/>
        <v>0</v>
      </c>
      <c r="BI165" s="87">
        <f t="shared" ca="1" si="740"/>
        <v>0</v>
      </c>
      <c r="BJ165" s="2"/>
    </row>
    <row r="166" spans="1:62" ht="10.5" customHeight="1">
      <c r="A166" s="85" t="str">
        <f t="shared" ca="1" si="10"/>
        <v/>
      </c>
      <c r="B166" s="104" t="e">
        <f t="shared" ca="1" si="11"/>
        <v>#N/A</v>
      </c>
      <c r="C166" s="86" t="str">
        <f t="shared" ca="1" si="12"/>
        <v/>
      </c>
      <c r="D166" s="137"/>
      <c r="E166" s="87">
        <f t="shared" ref="E166:N166" ca="1" si="741">AN166+AZ166</f>
        <v>0</v>
      </c>
      <c r="F166" s="87">
        <f t="shared" si="741"/>
        <v>0</v>
      </c>
      <c r="G166" s="87">
        <f t="shared" si="741"/>
        <v>0</v>
      </c>
      <c r="H166" s="87">
        <f t="shared" si="741"/>
        <v>0</v>
      </c>
      <c r="I166" s="87">
        <f t="shared" ca="1" si="741"/>
        <v>0</v>
      </c>
      <c r="J166" s="87">
        <f t="shared" ca="1" si="741"/>
        <v>0</v>
      </c>
      <c r="K166" s="87">
        <f t="shared" ca="1" si="741"/>
        <v>0</v>
      </c>
      <c r="L166" s="87">
        <f t="shared" ca="1" si="741"/>
        <v>0</v>
      </c>
      <c r="M166" s="87">
        <f t="shared" ca="1" si="741"/>
        <v>0</v>
      </c>
      <c r="N166" s="87">
        <f t="shared" ca="1" si="741"/>
        <v>0</v>
      </c>
      <c r="O166" s="88"/>
      <c r="P166" s="87">
        <f t="shared" ca="1" si="8"/>
        <v>0</v>
      </c>
      <c r="Q166" s="87">
        <f t="shared" ref="Q166:Z166" ca="1" si="742">IF(E$8=0,0,ROUND(Q165-(E166-AB166),2))</f>
        <v>0</v>
      </c>
      <c r="R166" s="87">
        <f t="shared" si="742"/>
        <v>0</v>
      </c>
      <c r="S166" s="87">
        <f t="shared" si="742"/>
        <v>0</v>
      </c>
      <c r="T166" s="87">
        <f t="shared" si="742"/>
        <v>0</v>
      </c>
      <c r="U166" s="87">
        <f t="shared" ca="1" si="742"/>
        <v>0</v>
      </c>
      <c r="V166" s="87">
        <f t="shared" ca="1" si="742"/>
        <v>0</v>
      </c>
      <c r="W166" s="87">
        <f t="shared" ca="1" si="742"/>
        <v>0</v>
      </c>
      <c r="X166" s="87">
        <f t="shared" ca="1" si="742"/>
        <v>0</v>
      </c>
      <c r="Y166" s="87">
        <f t="shared" ca="1" si="742"/>
        <v>0</v>
      </c>
      <c r="Z166" s="87">
        <f t="shared" ca="1" si="742"/>
        <v>0</v>
      </c>
      <c r="AA166" s="95"/>
      <c r="AB166" s="87">
        <f t="shared" ref="AB166:AK166" ca="1" si="743">ROUND(Q165*E$9/12,2)</f>
        <v>0</v>
      </c>
      <c r="AC166" s="87">
        <f t="shared" si="743"/>
        <v>0</v>
      </c>
      <c r="AD166" s="87">
        <f t="shared" si="743"/>
        <v>0</v>
      </c>
      <c r="AE166" s="87">
        <f t="shared" si="743"/>
        <v>0</v>
      </c>
      <c r="AF166" s="87">
        <f t="shared" ca="1" si="743"/>
        <v>0</v>
      </c>
      <c r="AG166" s="87">
        <f t="shared" ca="1" si="743"/>
        <v>0</v>
      </c>
      <c r="AH166" s="87">
        <f t="shared" ca="1" si="743"/>
        <v>0</v>
      </c>
      <c r="AI166" s="87">
        <f t="shared" ca="1" si="743"/>
        <v>0</v>
      </c>
      <c r="AJ166" s="87">
        <f t="shared" ca="1" si="743"/>
        <v>0</v>
      </c>
      <c r="AK166" s="87">
        <f t="shared" ca="1" si="743"/>
        <v>0</v>
      </c>
      <c r="AL166" s="87">
        <f t="shared" ca="1" si="16"/>
        <v>0</v>
      </c>
      <c r="AM166" s="96"/>
      <c r="AN166" s="87">
        <f t="shared" ref="AN166:AW166" ca="1" si="744">IF(Q165&gt;0,IF((Q165+AB166)&lt;E$10,Q165+AB166,E$10),0)</f>
        <v>0</v>
      </c>
      <c r="AO166" s="87">
        <f t="shared" si="744"/>
        <v>0</v>
      </c>
      <c r="AP166" s="87">
        <f t="shared" si="744"/>
        <v>0</v>
      </c>
      <c r="AQ166" s="87">
        <f t="shared" si="744"/>
        <v>0</v>
      </c>
      <c r="AR166" s="87">
        <f t="shared" ca="1" si="744"/>
        <v>0</v>
      </c>
      <c r="AS166" s="87">
        <f t="shared" ca="1" si="744"/>
        <v>0</v>
      </c>
      <c r="AT166" s="87">
        <f t="shared" ca="1" si="744"/>
        <v>0</v>
      </c>
      <c r="AU166" s="87">
        <f t="shared" ca="1" si="744"/>
        <v>0</v>
      </c>
      <c r="AV166" s="87">
        <f t="shared" ca="1" si="744"/>
        <v>0</v>
      </c>
      <c r="AW166" s="87">
        <f t="shared" ca="1" si="744"/>
        <v>0</v>
      </c>
      <c r="AX166" s="87">
        <f t="shared" ca="1" si="18"/>
        <v>0</v>
      </c>
      <c r="AY166" s="87"/>
      <c r="AZ166" s="166">
        <f t="shared" ca="1" si="19"/>
        <v>0</v>
      </c>
      <c r="BA166" s="87">
        <f t="shared" ref="BA166:BI166" si="745">IF(R165&lt;=0,0,IF($C166&lt;=SUM($AZ166:AZ166),0,IF(AO166+$C166-SUM($AZ166:AZ166)&gt;R165+AC166,R165+AC166-AO166,$C166-SUM($AZ166:AZ166))))</f>
        <v>0</v>
      </c>
      <c r="BB166" s="87">
        <f t="shared" si="745"/>
        <v>0</v>
      </c>
      <c r="BC166" s="87">
        <f t="shared" si="745"/>
        <v>0</v>
      </c>
      <c r="BD166" s="87">
        <f t="shared" ca="1" si="745"/>
        <v>0</v>
      </c>
      <c r="BE166" s="87">
        <f t="shared" ca="1" si="745"/>
        <v>0</v>
      </c>
      <c r="BF166" s="87">
        <f t="shared" ca="1" si="745"/>
        <v>0</v>
      </c>
      <c r="BG166" s="87">
        <f t="shared" ca="1" si="745"/>
        <v>0</v>
      </c>
      <c r="BH166" s="87">
        <f t="shared" ca="1" si="745"/>
        <v>0</v>
      </c>
      <c r="BI166" s="87">
        <f t="shared" ca="1" si="745"/>
        <v>0</v>
      </c>
      <c r="BJ166" s="2"/>
    </row>
    <row r="167" spans="1:62" ht="10.5" customHeight="1">
      <c r="A167" s="85" t="str">
        <f t="shared" ca="1" si="10"/>
        <v/>
      </c>
      <c r="B167" s="104" t="e">
        <f t="shared" ca="1" si="11"/>
        <v>#N/A</v>
      </c>
      <c r="C167" s="86" t="str">
        <f t="shared" ca="1" si="12"/>
        <v/>
      </c>
      <c r="D167" s="137"/>
      <c r="E167" s="87">
        <f t="shared" ref="E167:N167" ca="1" si="746">AN167+AZ167</f>
        <v>0</v>
      </c>
      <c r="F167" s="87">
        <f t="shared" si="746"/>
        <v>0</v>
      </c>
      <c r="G167" s="87">
        <f t="shared" si="746"/>
        <v>0</v>
      </c>
      <c r="H167" s="87">
        <f t="shared" si="746"/>
        <v>0</v>
      </c>
      <c r="I167" s="87">
        <f t="shared" ca="1" si="746"/>
        <v>0</v>
      </c>
      <c r="J167" s="87">
        <f t="shared" ca="1" si="746"/>
        <v>0</v>
      </c>
      <c r="K167" s="87">
        <f t="shared" ca="1" si="746"/>
        <v>0</v>
      </c>
      <c r="L167" s="87">
        <f t="shared" ca="1" si="746"/>
        <v>0</v>
      </c>
      <c r="M167" s="87">
        <f t="shared" ca="1" si="746"/>
        <v>0</v>
      </c>
      <c r="N167" s="87">
        <f t="shared" ca="1" si="746"/>
        <v>0</v>
      </c>
      <c r="O167" s="88"/>
      <c r="P167" s="87">
        <f t="shared" ca="1" si="8"/>
        <v>0</v>
      </c>
      <c r="Q167" s="87">
        <f t="shared" ref="Q167:Z167" ca="1" si="747">IF(E$8=0,0,ROUND(Q166-(E167-AB167),2))</f>
        <v>0</v>
      </c>
      <c r="R167" s="87">
        <f t="shared" si="747"/>
        <v>0</v>
      </c>
      <c r="S167" s="87">
        <f t="shared" si="747"/>
        <v>0</v>
      </c>
      <c r="T167" s="87">
        <f t="shared" si="747"/>
        <v>0</v>
      </c>
      <c r="U167" s="87">
        <f t="shared" ca="1" si="747"/>
        <v>0</v>
      </c>
      <c r="V167" s="87">
        <f t="shared" ca="1" si="747"/>
        <v>0</v>
      </c>
      <c r="W167" s="87">
        <f t="shared" ca="1" si="747"/>
        <v>0</v>
      </c>
      <c r="X167" s="87">
        <f t="shared" ca="1" si="747"/>
        <v>0</v>
      </c>
      <c r="Y167" s="87">
        <f t="shared" ca="1" si="747"/>
        <v>0</v>
      </c>
      <c r="Z167" s="87">
        <f t="shared" ca="1" si="747"/>
        <v>0</v>
      </c>
      <c r="AA167" s="95"/>
      <c r="AB167" s="87">
        <f t="shared" ref="AB167:AK167" ca="1" si="748">ROUND(Q166*E$9/12,2)</f>
        <v>0</v>
      </c>
      <c r="AC167" s="87">
        <f t="shared" si="748"/>
        <v>0</v>
      </c>
      <c r="AD167" s="87">
        <f t="shared" si="748"/>
        <v>0</v>
      </c>
      <c r="AE167" s="87">
        <f t="shared" si="748"/>
        <v>0</v>
      </c>
      <c r="AF167" s="87">
        <f t="shared" ca="1" si="748"/>
        <v>0</v>
      </c>
      <c r="AG167" s="87">
        <f t="shared" ca="1" si="748"/>
        <v>0</v>
      </c>
      <c r="AH167" s="87">
        <f t="shared" ca="1" si="748"/>
        <v>0</v>
      </c>
      <c r="AI167" s="87">
        <f t="shared" ca="1" si="748"/>
        <v>0</v>
      </c>
      <c r="AJ167" s="87">
        <f t="shared" ca="1" si="748"/>
        <v>0</v>
      </c>
      <c r="AK167" s="87">
        <f t="shared" ca="1" si="748"/>
        <v>0</v>
      </c>
      <c r="AL167" s="87">
        <f t="shared" ca="1" si="16"/>
        <v>0</v>
      </c>
      <c r="AM167" s="96"/>
      <c r="AN167" s="87">
        <f t="shared" ref="AN167:AW167" ca="1" si="749">IF(Q166&gt;0,IF((Q166+AB167)&lt;E$10,Q166+AB167,E$10),0)</f>
        <v>0</v>
      </c>
      <c r="AO167" s="87">
        <f t="shared" si="749"/>
        <v>0</v>
      </c>
      <c r="AP167" s="87">
        <f t="shared" si="749"/>
        <v>0</v>
      </c>
      <c r="AQ167" s="87">
        <f t="shared" si="749"/>
        <v>0</v>
      </c>
      <c r="AR167" s="87">
        <f t="shared" ca="1" si="749"/>
        <v>0</v>
      </c>
      <c r="AS167" s="87">
        <f t="shared" ca="1" si="749"/>
        <v>0</v>
      </c>
      <c r="AT167" s="87">
        <f t="shared" ca="1" si="749"/>
        <v>0</v>
      </c>
      <c r="AU167" s="87">
        <f t="shared" ca="1" si="749"/>
        <v>0</v>
      </c>
      <c r="AV167" s="87">
        <f t="shared" ca="1" si="749"/>
        <v>0</v>
      </c>
      <c r="AW167" s="87">
        <f t="shared" ca="1" si="749"/>
        <v>0</v>
      </c>
      <c r="AX167" s="87">
        <f t="shared" ca="1" si="18"/>
        <v>0</v>
      </c>
      <c r="AY167" s="87"/>
      <c r="AZ167" s="166">
        <f t="shared" ca="1" si="19"/>
        <v>0</v>
      </c>
      <c r="BA167" s="87">
        <f t="shared" ref="BA167:BI167" si="750">IF(R166&lt;=0,0,IF($C167&lt;=SUM($AZ167:AZ167),0,IF(AO167+$C167-SUM($AZ167:AZ167)&gt;R166+AC167,R166+AC167-AO167,$C167-SUM($AZ167:AZ167))))</f>
        <v>0</v>
      </c>
      <c r="BB167" s="87">
        <f t="shared" si="750"/>
        <v>0</v>
      </c>
      <c r="BC167" s="87">
        <f t="shared" si="750"/>
        <v>0</v>
      </c>
      <c r="BD167" s="87">
        <f t="shared" ca="1" si="750"/>
        <v>0</v>
      </c>
      <c r="BE167" s="87">
        <f t="shared" ca="1" si="750"/>
        <v>0</v>
      </c>
      <c r="BF167" s="87">
        <f t="shared" ca="1" si="750"/>
        <v>0</v>
      </c>
      <c r="BG167" s="87">
        <f t="shared" ca="1" si="750"/>
        <v>0</v>
      </c>
      <c r="BH167" s="87">
        <f t="shared" ca="1" si="750"/>
        <v>0</v>
      </c>
      <c r="BI167" s="87">
        <f t="shared" ca="1" si="750"/>
        <v>0</v>
      </c>
      <c r="BJ167" s="2"/>
    </row>
    <row r="168" spans="1:62" ht="10.5" customHeight="1">
      <c r="A168" s="85" t="str">
        <f t="shared" ca="1" si="10"/>
        <v/>
      </c>
      <c r="B168" s="104" t="e">
        <f t="shared" ca="1" si="11"/>
        <v>#N/A</v>
      </c>
      <c r="C168" s="86" t="str">
        <f t="shared" ca="1" si="12"/>
        <v/>
      </c>
      <c r="D168" s="137"/>
      <c r="E168" s="87">
        <f t="shared" ref="E168:N168" ca="1" si="751">AN168+AZ168</f>
        <v>0</v>
      </c>
      <c r="F168" s="87">
        <f t="shared" si="751"/>
        <v>0</v>
      </c>
      <c r="G168" s="87">
        <f t="shared" si="751"/>
        <v>0</v>
      </c>
      <c r="H168" s="87">
        <f t="shared" si="751"/>
        <v>0</v>
      </c>
      <c r="I168" s="87">
        <f t="shared" ca="1" si="751"/>
        <v>0</v>
      </c>
      <c r="J168" s="87">
        <f t="shared" ca="1" si="751"/>
        <v>0</v>
      </c>
      <c r="K168" s="87">
        <f t="shared" ca="1" si="751"/>
        <v>0</v>
      </c>
      <c r="L168" s="87">
        <f t="shared" ca="1" si="751"/>
        <v>0</v>
      </c>
      <c r="M168" s="87">
        <f t="shared" ca="1" si="751"/>
        <v>0</v>
      </c>
      <c r="N168" s="87">
        <f t="shared" ca="1" si="751"/>
        <v>0</v>
      </c>
      <c r="O168" s="88"/>
      <c r="P168" s="87">
        <f t="shared" ca="1" si="8"/>
        <v>0</v>
      </c>
      <c r="Q168" s="87">
        <f t="shared" ref="Q168:Z168" ca="1" si="752">IF(E$8=0,0,ROUND(Q167-(E168-AB168),2))</f>
        <v>0</v>
      </c>
      <c r="R168" s="87">
        <f t="shared" si="752"/>
        <v>0</v>
      </c>
      <c r="S168" s="87">
        <f t="shared" si="752"/>
        <v>0</v>
      </c>
      <c r="T168" s="87">
        <f t="shared" si="752"/>
        <v>0</v>
      </c>
      <c r="U168" s="87">
        <f t="shared" ca="1" si="752"/>
        <v>0</v>
      </c>
      <c r="V168" s="87">
        <f t="shared" ca="1" si="752"/>
        <v>0</v>
      </c>
      <c r="W168" s="87">
        <f t="shared" ca="1" si="752"/>
        <v>0</v>
      </c>
      <c r="X168" s="87">
        <f t="shared" ca="1" si="752"/>
        <v>0</v>
      </c>
      <c r="Y168" s="87">
        <f t="shared" ca="1" si="752"/>
        <v>0</v>
      </c>
      <c r="Z168" s="87">
        <f t="shared" ca="1" si="752"/>
        <v>0</v>
      </c>
      <c r="AA168" s="95"/>
      <c r="AB168" s="87">
        <f t="shared" ref="AB168:AK168" ca="1" si="753">ROUND(Q167*E$9/12,2)</f>
        <v>0</v>
      </c>
      <c r="AC168" s="87">
        <f t="shared" si="753"/>
        <v>0</v>
      </c>
      <c r="AD168" s="87">
        <f t="shared" si="753"/>
        <v>0</v>
      </c>
      <c r="AE168" s="87">
        <f t="shared" si="753"/>
        <v>0</v>
      </c>
      <c r="AF168" s="87">
        <f t="shared" ca="1" si="753"/>
        <v>0</v>
      </c>
      <c r="AG168" s="87">
        <f t="shared" ca="1" si="753"/>
        <v>0</v>
      </c>
      <c r="AH168" s="87">
        <f t="shared" ca="1" si="753"/>
        <v>0</v>
      </c>
      <c r="AI168" s="87">
        <f t="shared" ca="1" si="753"/>
        <v>0</v>
      </c>
      <c r="AJ168" s="87">
        <f t="shared" ca="1" si="753"/>
        <v>0</v>
      </c>
      <c r="AK168" s="87">
        <f t="shared" ca="1" si="753"/>
        <v>0</v>
      </c>
      <c r="AL168" s="87">
        <f t="shared" ca="1" si="16"/>
        <v>0</v>
      </c>
      <c r="AM168" s="96"/>
      <c r="AN168" s="87">
        <f t="shared" ref="AN168:AW168" ca="1" si="754">IF(Q167&gt;0,IF((Q167+AB168)&lt;E$10,Q167+AB168,E$10),0)</f>
        <v>0</v>
      </c>
      <c r="AO168" s="87">
        <f t="shared" si="754"/>
        <v>0</v>
      </c>
      <c r="AP168" s="87">
        <f t="shared" si="754"/>
        <v>0</v>
      </c>
      <c r="AQ168" s="87">
        <f t="shared" si="754"/>
        <v>0</v>
      </c>
      <c r="AR168" s="87">
        <f t="shared" ca="1" si="754"/>
        <v>0</v>
      </c>
      <c r="AS168" s="87">
        <f t="shared" ca="1" si="754"/>
        <v>0</v>
      </c>
      <c r="AT168" s="87">
        <f t="shared" ca="1" si="754"/>
        <v>0</v>
      </c>
      <c r="AU168" s="87">
        <f t="shared" ca="1" si="754"/>
        <v>0</v>
      </c>
      <c r="AV168" s="87">
        <f t="shared" ca="1" si="754"/>
        <v>0</v>
      </c>
      <c r="AW168" s="87">
        <f t="shared" ca="1" si="754"/>
        <v>0</v>
      </c>
      <c r="AX168" s="87">
        <f t="shared" ca="1" si="18"/>
        <v>0</v>
      </c>
      <c r="AY168" s="87"/>
      <c r="AZ168" s="166">
        <f t="shared" ca="1" si="19"/>
        <v>0</v>
      </c>
      <c r="BA168" s="87">
        <f t="shared" ref="BA168:BI168" si="755">IF(R167&lt;=0,0,IF($C168&lt;=SUM($AZ168:AZ168),0,IF(AO168+$C168-SUM($AZ168:AZ168)&gt;R167+AC168,R167+AC168-AO168,$C168-SUM($AZ168:AZ168))))</f>
        <v>0</v>
      </c>
      <c r="BB168" s="87">
        <f t="shared" si="755"/>
        <v>0</v>
      </c>
      <c r="BC168" s="87">
        <f t="shared" si="755"/>
        <v>0</v>
      </c>
      <c r="BD168" s="87">
        <f t="shared" ca="1" si="755"/>
        <v>0</v>
      </c>
      <c r="BE168" s="87">
        <f t="shared" ca="1" si="755"/>
        <v>0</v>
      </c>
      <c r="BF168" s="87">
        <f t="shared" ca="1" si="755"/>
        <v>0</v>
      </c>
      <c r="BG168" s="87">
        <f t="shared" ca="1" si="755"/>
        <v>0</v>
      </c>
      <c r="BH168" s="87">
        <f t="shared" ca="1" si="755"/>
        <v>0</v>
      </c>
      <c r="BI168" s="87">
        <f t="shared" ca="1" si="755"/>
        <v>0</v>
      </c>
      <c r="BJ168" s="2"/>
    </row>
    <row r="169" spans="1:62" ht="10.5" customHeight="1">
      <c r="A169" s="85" t="str">
        <f t="shared" ca="1" si="10"/>
        <v/>
      </c>
      <c r="B169" s="104" t="e">
        <f t="shared" ca="1" si="11"/>
        <v>#N/A</v>
      </c>
      <c r="C169" s="86" t="str">
        <f t="shared" ca="1" si="12"/>
        <v/>
      </c>
      <c r="D169" s="137"/>
      <c r="E169" s="87">
        <f t="shared" ref="E169:N169" ca="1" si="756">AN169+AZ169</f>
        <v>0</v>
      </c>
      <c r="F169" s="87">
        <f t="shared" si="756"/>
        <v>0</v>
      </c>
      <c r="G169" s="87">
        <f t="shared" si="756"/>
        <v>0</v>
      </c>
      <c r="H169" s="87">
        <f t="shared" si="756"/>
        <v>0</v>
      </c>
      <c r="I169" s="87">
        <f t="shared" ca="1" si="756"/>
        <v>0</v>
      </c>
      <c r="J169" s="87">
        <f t="shared" ca="1" si="756"/>
        <v>0</v>
      </c>
      <c r="K169" s="87">
        <f t="shared" ca="1" si="756"/>
        <v>0</v>
      </c>
      <c r="L169" s="87">
        <f t="shared" ca="1" si="756"/>
        <v>0</v>
      </c>
      <c r="M169" s="87">
        <f t="shared" ca="1" si="756"/>
        <v>0</v>
      </c>
      <c r="N169" s="87">
        <f t="shared" ca="1" si="756"/>
        <v>0</v>
      </c>
      <c r="O169" s="88"/>
      <c r="P169" s="87">
        <f t="shared" ca="1" si="8"/>
        <v>0</v>
      </c>
      <c r="Q169" s="87">
        <f t="shared" ref="Q169:Z169" ca="1" si="757">IF(E$8=0,0,ROUND(Q168-(E169-AB169),2))</f>
        <v>0</v>
      </c>
      <c r="R169" s="87">
        <f t="shared" si="757"/>
        <v>0</v>
      </c>
      <c r="S169" s="87">
        <f t="shared" si="757"/>
        <v>0</v>
      </c>
      <c r="T169" s="87">
        <f t="shared" si="757"/>
        <v>0</v>
      </c>
      <c r="U169" s="87">
        <f t="shared" ca="1" si="757"/>
        <v>0</v>
      </c>
      <c r="V169" s="87">
        <f t="shared" ca="1" si="757"/>
        <v>0</v>
      </c>
      <c r="W169" s="87">
        <f t="shared" ca="1" si="757"/>
        <v>0</v>
      </c>
      <c r="X169" s="87">
        <f t="shared" ca="1" si="757"/>
        <v>0</v>
      </c>
      <c r="Y169" s="87">
        <f t="shared" ca="1" si="757"/>
        <v>0</v>
      </c>
      <c r="Z169" s="87">
        <f t="shared" ca="1" si="757"/>
        <v>0</v>
      </c>
      <c r="AA169" s="95"/>
      <c r="AB169" s="87">
        <f t="shared" ref="AB169:AK169" ca="1" si="758">ROUND(Q168*E$9/12,2)</f>
        <v>0</v>
      </c>
      <c r="AC169" s="87">
        <f t="shared" si="758"/>
        <v>0</v>
      </c>
      <c r="AD169" s="87">
        <f t="shared" si="758"/>
        <v>0</v>
      </c>
      <c r="AE169" s="87">
        <f t="shared" si="758"/>
        <v>0</v>
      </c>
      <c r="AF169" s="87">
        <f t="shared" ca="1" si="758"/>
        <v>0</v>
      </c>
      <c r="AG169" s="87">
        <f t="shared" ca="1" si="758"/>
        <v>0</v>
      </c>
      <c r="AH169" s="87">
        <f t="shared" ca="1" si="758"/>
        <v>0</v>
      </c>
      <c r="AI169" s="87">
        <f t="shared" ca="1" si="758"/>
        <v>0</v>
      </c>
      <c r="AJ169" s="87">
        <f t="shared" ca="1" si="758"/>
        <v>0</v>
      </c>
      <c r="AK169" s="87">
        <f t="shared" ca="1" si="758"/>
        <v>0</v>
      </c>
      <c r="AL169" s="87">
        <f t="shared" ca="1" si="16"/>
        <v>0</v>
      </c>
      <c r="AM169" s="96"/>
      <c r="AN169" s="87">
        <f t="shared" ref="AN169:AW169" ca="1" si="759">IF(Q168&gt;0,IF((Q168+AB169)&lt;E$10,Q168+AB169,E$10),0)</f>
        <v>0</v>
      </c>
      <c r="AO169" s="87">
        <f t="shared" si="759"/>
        <v>0</v>
      </c>
      <c r="AP169" s="87">
        <f t="shared" si="759"/>
        <v>0</v>
      </c>
      <c r="AQ169" s="87">
        <f t="shared" si="759"/>
        <v>0</v>
      </c>
      <c r="AR169" s="87">
        <f t="shared" ca="1" si="759"/>
        <v>0</v>
      </c>
      <c r="AS169" s="87">
        <f t="shared" ca="1" si="759"/>
        <v>0</v>
      </c>
      <c r="AT169" s="87">
        <f t="shared" ca="1" si="759"/>
        <v>0</v>
      </c>
      <c r="AU169" s="87">
        <f t="shared" ca="1" si="759"/>
        <v>0</v>
      </c>
      <c r="AV169" s="87">
        <f t="shared" ca="1" si="759"/>
        <v>0</v>
      </c>
      <c r="AW169" s="87">
        <f t="shared" ca="1" si="759"/>
        <v>0</v>
      </c>
      <c r="AX169" s="87">
        <f t="shared" ca="1" si="18"/>
        <v>0</v>
      </c>
      <c r="AY169" s="87"/>
      <c r="AZ169" s="166">
        <f t="shared" ca="1" si="19"/>
        <v>0</v>
      </c>
      <c r="BA169" s="87">
        <f t="shared" ref="BA169:BI169" si="760">IF(R168&lt;=0,0,IF($C169&lt;=SUM($AZ169:AZ169),0,IF(AO169+$C169-SUM($AZ169:AZ169)&gt;R168+AC169,R168+AC169-AO169,$C169-SUM($AZ169:AZ169))))</f>
        <v>0</v>
      </c>
      <c r="BB169" s="87">
        <f t="shared" si="760"/>
        <v>0</v>
      </c>
      <c r="BC169" s="87">
        <f t="shared" si="760"/>
        <v>0</v>
      </c>
      <c r="BD169" s="87">
        <f t="shared" ca="1" si="760"/>
        <v>0</v>
      </c>
      <c r="BE169" s="87">
        <f t="shared" ca="1" si="760"/>
        <v>0</v>
      </c>
      <c r="BF169" s="87">
        <f t="shared" ca="1" si="760"/>
        <v>0</v>
      </c>
      <c r="BG169" s="87">
        <f t="shared" ca="1" si="760"/>
        <v>0</v>
      </c>
      <c r="BH169" s="87">
        <f t="shared" ca="1" si="760"/>
        <v>0</v>
      </c>
      <c r="BI169" s="87">
        <f t="shared" ca="1" si="760"/>
        <v>0</v>
      </c>
      <c r="BJ169" s="2"/>
    </row>
    <row r="170" spans="1:62" ht="10.5" customHeight="1">
      <c r="A170" s="85" t="str">
        <f t="shared" ca="1" si="10"/>
        <v/>
      </c>
      <c r="B170" s="104" t="e">
        <f t="shared" ca="1" si="11"/>
        <v>#N/A</v>
      </c>
      <c r="C170" s="86" t="str">
        <f t="shared" ca="1" si="12"/>
        <v/>
      </c>
      <c r="D170" s="137"/>
      <c r="E170" s="87">
        <f t="shared" ref="E170:N170" ca="1" si="761">AN170+AZ170</f>
        <v>0</v>
      </c>
      <c r="F170" s="87">
        <f t="shared" si="761"/>
        <v>0</v>
      </c>
      <c r="G170" s="87">
        <f t="shared" si="761"/>
        <v>0</v>
      </c>
      <c r="H170" s="87">
        <f t="shared" si="761"/>
        <v>0</v>
      </c>
      <c r="I170" s="87">
        <f t="shared" ca="1" si="761"/>
        <v>0</v>
      </c>
      <c r="J170" s="87">
        <f t="shared" ca="1" si="761"/>
        <v>0</v>
      </c>
      <c r="K170" s="87">
        <f t="shared" ca="1" si="761"/>
        <v>0</v>
      </c>
      <c r="L170" s="87">
        <f t="shared" ca="1" si="761"/>
        <v>0</v>
      </c>
      <c r="M170" s="87">
        <f t="shared" ca="1" si="761"/>
        <v>0</v>
      </c>
      <c r="N170" s="87">
        <f t="shared" ca="1" si="761"/>
        <v>0</v>
      </c>
      <c r="O170" s="88"/>
      <c r="P170" s="87">
        <f t="shared" ca="1" si="8"/>
        <v>0</v>
      </c>
      <c r="Q170" s="87">
        <f t="shared" ref="Q170:Z170" ca="1" si="762">IF(E$8=0,0,ROUND(Q169-(E170-AB170),2))</f>
        <v>0</v>
      </c>
      <c r="R170" s="87">
        <f t="shared" si="762"/>
        <v>0</v>
      </c>
      <c r="S170" s="87">
        <f t="shared" si="762"/>
        <v>0</v>
      </c>
      <c r="T170" s="87">
        <f t="shared" si="762"/>
        <v>0</v>
      </c>
      <c r="U170" s="87">
        <f t="shared" ca="1" si="762"/>
        <v>0</v>
      </c>
      <c r="V170" s="87">
        <f t="shared" ca="1" si="762"/>
        <v>0</v>
      </c>
      <c r="W170" s="87">
        <f t="shared" ca="1" si="762"/>
        <v>0</v>
      </c>
      <c r="X170" s="87">
        <f t="shared" ca="1" si="762"/>
        <v>0</v>
      </c>
      <c r="Y170" s="87">
        <f t="shared" ca="1" si="762"/>
        <v>0</v>
      </c>
      <c r="Z170" s="87">
        <f t="shared" ca="1" si="762"/>
        <v>0</v>
      </c>
      <c r="AA170" s="95"/>
      <c r="AB170" s="87">
        <f t="shared" ref="AB170:AK170" ca="1" si="763">ROUND(Q169*E$9/12,2)</f>
        <v>0</v>
      </c>
      <c r="AC170" s="87">
        <f t="shared" si="763"/>
        <v>0</v>
      </c>
      <c r="AD170" s="87">
        <f t="shared" si="763"/>
        <v>0</v>
      </c>
      <c r="AE170" s="87">
        <f t="shared" si="763"/>
        <v>0</v>
      </c>
      <c r="AF170" s="87">
        <f t="shared" ca="1" si="763"/>
        <v>0</v>
      </c>
      <c r="AG170" s="87">
        <f t="shared" ca="1" si="763"/>
        <v>0</v>
      </c>
      <c r="AH170" s="87">
        <f t="shared" ca="1" si="763"/>
        <v>0</v>
      </c>
      <c r="AI170" s="87">
        <f t="shared" ca="1" si="763"/>
        <v>0</v>
      </c>
      <c r="AJ170" s="87">
        <f t="shared" ca="1" si="763"/>
        <v>0</v>
      </c>
      <c r="AK170" s="87">
        <f t="shared" ca="1" si="763"/>
        <v>0</v>
      </c>
      <c r="AL170" s="87">
        <f t="shared" ca="1" si="16"/>
        <v>0</v>
      </c>
      <c r="AM170" s="96"/>
      <c r="AN170" s="87">
        <f t="shared" ref="AN170:AW170" ca="1" si="764">IF(Q169&gt;0,IF((Q169+AB170)&lt;E$10,Q169+AB170,E$10),0)</f>
        <v>0</v>
      </c>
      <c r="AO170" s="87">
        <f t="shared" si="764"/>
        <v>0</v>
      </c>
      <c r="AP170" s="87">
        <f t="shared" si="764"/>
        <v>0</v>
      </c>
      <c r="AQ170" s="87">
        <f t="shared" si="764"/>
        <v>0</v>
      </c>
      <c r="AR170" s="87">
        <f t="shared" ca="1" si="764"/>
        <v>0</v>
      </c>
      <c r="AS170" s="87">
        <f t="shared" ca="1" si="764"/>
        <v>0</v>
      </c>
      <c r="AT170" s="87">
        <f t="shared" ca="1" si="764"/>
        <v>0</v>
      </c>
      <c r="AU170" s="87">
        <f t="shared" ca="1" si="764"/>
        <v>0</v>
      </c>
      <c r="AV170" s="87">
        <f t="shared" ca="1" si="764"/>
        <v>0</v>
      </c>
      <c r="AW170" s="87">
        <f t="shared" ca="1" si="764"/>
        <v>0</v>
      </c>
      <c r="AX170" s="87">
        <f t="shared" ca="1" si="18"/>
        <v>0</v>
      </c>
      <c r="AY170" s="87"/>
      <c r="AZ170" s="166">
        <f t="shared" ca="1" si="19"/>
        <v>0</v>
      </c>
      <c r="BA170" s="87">
        <f t="shared" ref="BA170:BI170" si="765">IF(R169&lt;=0,0,IF($C170&lt;=SUM($AZ170:AZ170),0,IF(AO170+$C170-SUM($AZ170:AZ170)&gt;R169+AC170,R169+AC170-AO170,$C170-SUM($AZ170:AZ170))))</f>
        <v>0</v>
      </c>
      <c r="BB170" s="87">
        <f t="shared" si="765"/>
        <v>0</v>
      </c>
      <c r="BC170" s="87">
        <f t="shared" si="765"/>
        <v>0</v>
      </c>
      <c r="BD170" s="87">
        <f t="shared" ca="1" si="765"/>
        <v>0</v>
      </c>
      <c r="BE170" s="87">
        <f t="shared" ca="1" si="765"/>
        <v>0</v>
      </c>
      <c r="BF170" s="87">
        <f t="shared" ca="1" si="765"/>
        <v>0</v>
      </c>
      <c r="BG170" s="87">
        <f t="shared" ca="1" si="765"/>
        <v>0</v>
      </c>
      <c r="BH170" s="87">
        <f t="shared" ca="1" si="765"/>
        <v>0</v>
      </c>
      <c r="BI170" s="87">
        <f t="shared" ca="1" si="765"/>
        <v>0</v>
      </c>
      <c r="BJ170" s="2"/>
    </row>
    <row r="171" spans="1:62" ht="10.5" customHeight="1">
      <c r="A171" s="85" t="str">
        <f t="shared" ca="1" si="10"/>
        <v/>
      </c>
      <c r="B171" s="104" t="e">
        <f t="shared" ca="1" si="11"/>
        <v>#N/A</v>
      </c>
      <c r="C171" s="86" t="str">
        <f t="shared" ca="1" si="12"/>
        <v/>
      </c>
      <c r="D171" s="137"/>
      <c r="E171" s="87">
        <f t="shared" ref="E171:N171" ca="1" si="766">AN171+AZ171</f>
        <v>0</v>
      </c>
      <c r="F171" s="87">
        <f t="shared" si="766"/>
        <v>0</v>
      </c>
      <c r="G171" s="87">
        <f t="shared" si="766"/>
        <v>0</v>
      </c>
      <c r="H171" s="87">
        <f t="shared" si="766"/>
        <v>0</v>
      </c>
      <c r="I171" s="87">
        <f t="shared" ca="1" si="766"/>
        <v>0</v>
      </c>
      <c r="J171" s="87">
        <f t="shared" ca="1" si="766"/>
        <v>0</v>
      </c>
      <c r="K171" s="87">
        <f t="shared" ca="1" si="766"/>
        <v>0</v>
      </c>
      <c r="L171" s="87">
        <f t="shared" ca="1" si="766"/>
        <v>0</v>
      </c>
      <c r="M171" s="87">
        <f t="shared" ca="1" si="766"/>
        <v>0</v>
      </c>
      <c r="N171" s="87">
        <f t="shared" ca="1" si="766"/>
        <v>0</v>
      </c>
      <c r="O171" s="88"/>
      <c r="P171" s="87">
        <f t="shared" ca="1" si="8"/>
        <v>0</v>
      </c>
      <c r="Q171" s="87">
        <f t="shared" ref="Q171:Z171" ca="1" si="767">IF(E$8=0,0,ROUND(Q170-(E171-AB171),2))</f>
        <v>0</v>
      </c>
      <c r="R171" s="87">
        <f t="shared" si="767"/>
        <v>0</v>
      </c>
      <c r="S171" s="87">
        <f t="shared" si="767"/>
        <v>0</v>
      </c>
      <c r="T171" s="87">
        <f t="shared" si="767"/>
        <v>0</v>
      </c>
      <c r="U171" s="87">
        <f t="shared" ca="1" si="767"/>
        <v>0</v>
      </c>
      <c r="V171" s="87">
        <f t="shared" ca="1" si="767"/>
        <v>0</v>
      </c>
      <c r="W171" s="87">
        <f t="shared" ca="1" si="767"/>
        <v>0</v>
      </c>
      <c r="X171" s="87">
        <f t="shared" ca="1" si="767"/>
        <v>0</v>
      </c>
      <c r="Y171" s="87">
        <f t="shared" ca="1" si="767"/>
        <v>0</v>
      </c>
      <c r="Z171" s="87">
        <f t="shared" ca="1" si="767"/>
        <v>0</v>
      </c>
      <c r="AA171" s="95"/>
      <c r="AB171" s="87">
        <f t="shared" ref="AB171:AK171" ca="1" si="768">ROUND(Q170*E$9/12,2)</f>
        <v>0</v>
      </c>
      <c r="AC171" s="87">
        <f t="shared" si="768"/>
        <v>0</v>
      </c>
      <c r="AD171" s="87">
        <f t="shared" si="768"/>
        <v>0</v>
      </c>
      <c r="AE171" s="87">
        <f t="shared" si="768"/>
        <v>0</v>
      </c>
      <c r="AF171" s="87">
        <f t="shared" ca="1" si="768"/>
        <v>0</v>
      </c>
      <c r="AG171" s="87">
        <f t="shared" ca="1" si="768"/>
        <v>0</v>
      </c>
      <c r="AH171" s="87">
        <f t="shared" ca="1" si="768"/>
        <v>0</v>
      </c>
      <c r="AI171" s="87">
        <f t="shared" ca="1" si="768"/>
        <v>0</v>
      </c>
      <c r="AJ171" s="87">
        <f t="shared" ca="1" si="768"/>
        <v>0</v>
      </c>
      <c r="AK171" s="87">
        <f t="shared" ca="1" si="768"/>
        <v>0</v>
      </c>
      <c r="AL171" s="87">
        <f t="shared" ca="1" si="16"/>
        <v>0</v>
      </c>
      <c r="AM171" s="96"/>
      <c r="AN171" s="87">
        <f t="shared" ref="AN171:AW171" ca="1" si="769">IF(Q170&gt;0,IF((Q170+AB171)&lt;E$10,Q170+AB171,E$10),0)</f>
        <v>0</v>
      </c>
      <c r="AO171" s="87">
        <f t="shared" si="769"/>
        <v>0</v>
      </c>
      <c r="AP171" s="87">
        <f t="shared" si="769"/>
        <v>0</v>
      </c>
      <c r="AQ171" s="87">
        <f t="shared" si="769"/>
        <v>0</v>
      </c>
      <c r="AR171" s="87">
        <f t="shared" ca="1" si="769"/>
        <v>0</v>
      </c>
      <c r="AS171" s="87">
        <f t="shared" ca="1" si="769"/>
        <v>0</v>
      </c>
      <c r="AT171" s="87">
        <f t="shared" ca="1" si="769"/>
        <v>0</v>
      </c>
      <c r="AU171" s="87">
        <f t="shared" ca="1" si="769"/>
        <v>0</v>
      </c>
      <c r="AV171" s="87">
        <f t="shared" ca="1" si="769"/>
        <v>0</v>
      </c>
      <c r="AW171" s="87">
        <f t="shared" ca="1" si="769"/>
        <v>0</v>
      </c>
      <c r="AX171" s="87">
        <f t="shared" ca="1" si="18"/>
        <v>0</v>
      </c>
      <c r="AY171" s="87"/>
      <c r="AZ171" s="166">
        <f t="shared" ca="1" si="19"/>
        <v>0</v>
      </c>
      <c r="BA171" s="87">
        <f t="shared" ref="BA171:BI171" si="770">IF(R170&lt;=0,0,IF($C171&lt;=SUM($AZ171:AZ171),0,IF(AO171+$C171-SUM($AZ171:AZ171)&gt;R170+AC171,R170+AC171-AO171,$C171-SUM($AZ171:AZ171))))</f>
        <v>0</v>
      </c>
      <c r="BB171" s="87">
        <f t="shared" si="770"/>
        <v>0</v>
      </c>
      <c r="BC171" s="87">
        <f t="shared" si="770"/>
        <v>0</v>
      </c>
      <c r="BD171" s="87">
        <f t="shared" ca="1" si="770"/>
        <v>0</v>
      </c>
      <c r="BE171" s="87">
        <f t="shared" ca="1" si="770"/>
        <v>0</v>
      </c>
      <c r="BF171" s="87">
        <f t="shared" ca="1" si="770"/>
        <v>0</v>
      </c>
      <c r="BG171" s="87">
        <f t="shared" ca="1" si="770"/>
        <v>0</v>
      </c>
      <c r="BH171" s="87">
        <f t="shared" ca="1" si="770"/>
        <v>0</v>
      </c>
      <c r="BI171" s="87">
        <f t="shared" ca="1" si="770"/>
        <v>0</v>
      </c>
      <c r="BJ171" s="2"/>
    </row>
    <row r="172" spans="1:62" ht="10.5" customHeight="1">
      <c r="A172" s="85" t="str">
        <f t="shared" ca="1" si="10"/>
        <v/>
      </c>
      <c r="B172" s="104" t="e">
        <f t="shared" ca="1" si="11"/>
        <v>#N/A</v>
      </c>
      <c r="C172" s="86" t="str">
        <f t="shared" ca="1" si="12"/>
        <v/>
      </c>
      <c r="D172" s="137"/>
      <c r="E172" s="87">
        <f t="shared" ref="E172:N172" ca="1" si="771">AN172+AZ172</f>
        <v>0</v>
      </c>
      <c r="F172" s="87">
        <f t="shared" si="771"/>
        <v>0</v>
      </c>
      <c r="G172" s="87">
        <f t="shared" si="771"/>
        <v>0</v>
      </c>
      <c r="H172" s="87">
        <f t="shared" si="771"/>
        <v>0</v>
      </c>
      <c r="I172" s="87">
        <f t="shared" ca="1" si="771"/>
        <v>0</v>
      </c>
      <c r="J172" s="87">
        <f t="shared" ca="1" si="771"/>
        <v>0</v>
      </c>
      <c r="K172" s="87">
        <f t="shared" ca="1" si="771"/>
        <v>0</v>
      </c>
      <c r="L172" s="87">
        <f t="shared" ca="1" si="771"/>
        <v>0</v>
      </c>
      <c r="M172" s="87">
        <f t="shared" ca="1" si="771"/>
        <v>0</v>
      </c>
      <c r="N172" s="87">
        <f t="shared" ca="1" si="771"/>
        <v>0</v>
      </c>
      <c r="O172" s="88"/>
      <c r="P172" s="87">
        <f t="shared" ca="1" si="8"/>
        <v>0</v>
      </c>
      <c r="Q172" s="87">
        <f t="shared" ref="Q172:Z172" ca="1" si="772">IF(E$8=0,0,ROUND(Q171-(E172-AB172),2))</f>
        <v>0</v>
      </c>
      <c r="R172" s="87">
        <f t="shared" si="772"/>
        <v>0</v>
      </c>
      <c r="S172" s="87">
        <f t="shared" si="772"/>
        <v>0</v>
      </c>
      <c r="T172" s="87">
        <f t="shared" si="772"/>
        <v>0</v>
      </c>
      <c r="U172" s="87">
        <f t="shared" ca="1" si="772"/>
        <v>0</v>
      </c>
      <c r="V172" s="87">
        <f t="shared" ca="1" si="772"/>
        <v>0</v>
      </c>
      <c r="W172" s="87">
        <f t="shared" ca="1" si="772"/>
        <v>0</v>
      </c>
      <c r="X172" s="87">
        <f t="shared" ca="1" si="772"/>
        <v>0</v>
      </c>
      <c r="Y172" s="87">
        <f t="shared" ca="1" si="772"/>
        <v>0</v>
      </c>
      <c r="Z172" s="87">
        <f t="shared" ca="1" si="772"/>
        <v>0</v>
      </c>
      <c r="AA172" s="95"/>
      <c r="AB172" s="87">
        <f t="shared" ref="AB172:AK172" ca="1" si="773">ROUND(Q171*E$9/12,2)</f>
        <v>0</v>
      </c>
      <c r="AC172" s="87">
        <f t="shared" si="773"/>
        <v>0</v>
      </c>
      <c r="AD172" s="87">
        <f t="shared" si="773"/>
        <v>0</v>
      </c>
      <c r="AE172" s="87">
        <f t="shared" si="773"/>
        <v>0</v>
      </c>
      <c r="AF172" s="87">
        <f t="shared" ca="1" si="773"/>
        <v>0</v>
      </c>
      <c r="AG172" s="87">
        <f t="shared" ca="1" si="773"/>
        <v>0</v>
      </c>
      <c r="AH172" s="87">
        <f t="shared" ca="1" si="773"/>
        <v>0</v>
      </c>
      <c r="AI172" s="87">
        <f t="shared" ca="1" si="773"/>
        <v>0</v>
      </c>
      <c r="AJ172" s="87">
        <f t="shared" ca="1" si="773"/>
        <v>0</v>
      </c>
      <c r="AK172" s="87">
        <f t="shared" ca="1" si="773"/>
        <v>0</v>
      </c>
      <c r="AL172" s="87">
        <f t="shared" ca="1" si="16"/>
        <v>0</v>
      </c>
      <c r="AM172" s="96"/>
      <c r="AN172" s="87">
        <f t="shared" ref="AN172:AW172" ca="1" si="774">IF(Q171&gt;0,IF((Q171+AB172)&lt;E$10,Q171+AB172,E$10),0)</f>
        <v>0</v>
      </c>
      <c r="AO172" s="87">
        <f t="shared" si="774"/>
        <v>0</v>
      </c>
      <c r="AP172" s="87">
        <f t="shared" si="774"/>
        <v>0</v>
      </c>
      <c r="AQ172" s="87">
        <f t="shared" si="774"/>
        <v>0</v>
      </c>
      <c r="AR172" s="87">
        <f t="shared" ca="1" si="774"/>
        <v>0</v>
      </c>
      <c r="AS172" s="87">
        <f t="shared" ca="1" si="774"/>
        <v>0</v>
      </c>
      <c r="AT172" s="87">
        <f t="shared" ca="1" si="774"/>
        <v>0</v>
      </c>
      <c r="AU172" s="87">
        <f t="shared" ca="1" si="774"/>
        <v>0</v>
      </c>
      <c r="AV172" s="87">
        <f t="shared" ca="1" si="774"/>
        <v>0</v>
      </c>
      <c r="AW172" s="87">
        <f t="shared" ca="1" si="774"/>
        <v>0</v>
      </c>
      <c r="AX172" s="87">
        <f t="shared" ca="1" si="18"/>
        <v>0</v>
      </c>
      <c r="AY172" s="87"/>
      <c r="AZ172" s="166">
        <f t="shared" ca="1" si="19"/>
        <v>0</v>
      </c>
      <c r="BA172" s="87">
        <f t="shared" ref="BA172:BI172" si="775">IF(R171&lt;=0,0,IF($C172&lt;=SUM($AZ172:AZ172),0,IF(AO172+$C172-SUM($AZ172:AZ172)&gt;R171+AC172,R171+AC172-AO172,$C172-SUM($AZ172:AZ172))))</f>
        <v>0</v>
      </c>
      <c r="BB172" s="87">
        <f t="shared" si="775"/>
        <v>0</v>
      </c>
      <c r="BC172" s="87">
        <f t="shared" si="775"/>
        <v>0</v>
      </c>
      <c r="BD172" s="87">
        <f t="shared" ca="1" si="775"/>
        <v>0</v>
      </c>
      <c r="BE172" s="87">
        <f t="shared" ca="1" si="775"/>
        <v>0</v>
      </c>
      <c r="BF172" s="87">
        <f t="shared" ca="1" si="775"/>
        <v>0</v>
      </c>
      <c r="BG172" s="87">
        <f t="shared" ca="1" si="775"/>
        <v>0</v>
      </c>
      <c r="BH172" s="87">
        <f t="shared" ca="1" si="775"/>
        <v>0</v>
      </c>
      <c r="BI172" s="87">
        <f t="shared" ca="1" si="775"/>
        <v>0</v>
      </c>
      <c r="BJ172" s="2"/>
    </row>
    <row r="173" spans="1:62" ht="10.5" customHeight="1">
      <c r="A173" s="85" t="str">
        <f t="shared" ca="1" si="10"/>
        <v/>
      </c>
      <c r="B173" s="104" t="e">
        <f t="shared" ca="1" si="11"/>
        <v>#N/A</v>
      </c>
      <c r="C173" s="86" t="str">
        <f t="shared" ca="1" si="12"/>
        <v/>
      </c>
      <c r="D173" s="137"/>
      <c r="E173" s="87">
        <f t="shared" ref="E173:N173" ca="1" si="776">AN173+AZ173</f>
        <v>0</v>
      </c>
      <c r="F173" s="87">
        <f t="shared" si="776"/>
        <v>0</v>
      </c>
      <c r="G173" s="87">
        <f t="shared" si="776"/>
        <v>0</v>
      </c>
      <c r="H173" s="87">
        <f t="shared" si="776"/>
        <v>0</v>
      </c>
      <c r="I173" s="87">
        <f t="shared" ca="1" si="776"/>
        <v>0</v>
      </c>
      <c r="J173" s="87">
        <f t="shared" ca="1" si="776"/>
        <v>0</v>
      </c>
      <c r="K173" s="87">
        <f t="shared" ca="1" si="776"/>
        <v>0</v>
      </c>
      <c r="L173" s="87">
        <f t="shared" ca="1" si="776"/>
        <v>0</v>
      </c>
      <c r="M173" s="87">
        <f t="shared" ca="1" si="776"/>
        <v>0</v>
      </c>
      <c r="N173" s="87">
        <f t="shared" ca="1" si="776"/>
        <v>0</v>
      </c>
      <c r="O173" s="88"/>
      <c r="P173" s="87">
        <f t="shared" ca="1" si="8"/>
        <v>0</v>
      </c>
      <c r="Q173" s="87">
        <f t="shared" ref="Q173:Z173" ca="1" si="777">IF(E$8=0,0,ROUND(Q172-(E173-AB173),2))</f>
        <v>0</v>
      </c>
      <c r="R173" s="87">
        <f t="shared" si="777"/>
        <v>0</v>
      </c>
      <c r="S173" s="87">
        <f t="shared" si="777"/>
        <v>0</v>
      </c>
      <c r="T173" s="87">
        <f t="shared" si="777"/>
        <v>0</v>
      </c>
      <c r="U173" s="87">
        <f t="shared" ca="1" si="777"/>
        <v>0</v>
      </c>
      <c r="V173" s="87">
        <f t="shared" ca="1" si="777"/>
        <v>0</v>
      </c>
      <c r="W173" s="87">
        <f t="shared" ca="1" si="777"/>
        <v>0</v>
      </c>
      <c r="X173" s="87">
        <f t="shared" ca="1" si="777"/>
        <v>0</v>
      </c>
      <c r="Y173" s="87">
        <f t="shared" ca="1" si="777"/>
        <v>0</v>
      </c>
      <c r="Z173" s="87">
        <f t="shared" ca="1" si="777"/>
        <v>0</v>
      </c>
      <c r="AA173" s="95"/>
      <c r="AB173" s="87">
        <f t="shared" ref="AB173:AK173" ca="1" si="778">ROUND(Q172*E$9/12,2)</f>
        <v>0</v>
      </c>
      <c r="AC173" s="87">
        <f t="shared" si="778"/>
        <v>0</v>
      </c>
      <c r="AD173" s="87">
        <f t="shared" si="778"/>
        <v>0</v>
      </c>
      <c r="AE173" s="87">
        <f t="shared" si="778"/>
        <v>0</v>
      </c>
      <c r="AF173" s="87">
        <f t="shared" ca="1" si="778"/>
        <v>0</v>
      </c>
      <c r="AG173" s="87">
        <f t="shared" ca="1" si="778"/>
        <v>0</v>
      </c>
      <c r="AH173" s="87">
        <f t="shared" ca="1" si="778"/>
        <v>0</v>
      </c>
      <c r="AI173" s="87">
        <f t="shared" ca="1" si="778"/>
        <v>0</v>
      </c>
      <c r="AJ173" s="87">
        <f t="shared" ca="1" si="778"/>
        <v>0</v>
      </c>
      <c r="AK173" s="87">
        <f t="shared" ca="1" si="778"/>
        <v>0</v>
      </c>
      <c r="AL173" s="87">
        <f t="shared" ca="1" si="16"/>
        <v>0</v>
      </c>
      <c r="AM173" s="96"/>
      <c r="AN173" s="87">
        <f t="shared" ref="AN173:AW173" ca="1" si="779">IF(Q172&gt;0,IF((Q172+AB173)&lt;E$10,Q172+AB173,E$10),0)</f>
        <v>0</v>
      </c>
      <c r="AO173" s="87">
        <f t="shared" si="779"/>
        <v>0</v>
      </c>
      <c r="AP173" s="87">
        <f t="shared" si="779"/>
        <v>0</v>
      </c>
      <c r="AQ173" s="87">
        <f t="shared" si="779"/>
        <v>0</v>
      </c>
      <c r="AR173" s="87">
        <f t="shared" ca="1" si="779"/>
        <v>0</v>
      </c>
      <c r="AS173" s="87">
        <f t="shared" ca="1" si="779"/>
        <v>0</v>
      </c>
      <c r="AT173" s="87">
        <f t="shared" ca="1" si="779"/>
        <v>0</v>
      </c>
      <c r="AU173" s="87">
        <f t="shared" ca="1" si="779"/>
        <v>0</v>
      </c>
      <c r="AV173" s="87">
        <f t="shared" ca="1" si="779"/>
        <v>0</v>
      </c>
      <c r="AW173" s="87">
        <f t="shared" ca="1" si="779"/>
        <v>0</v>
      </c>
      <c r="AX173" s="87">
        <f t="shared" ca="1" si="18"/>
        <v>0</v>
      </c>
      <c r="AY173" s="87"/>
      <c r="AZ173" s="166">
        <f t="shared" ca="1" si="19"/>
        <v>0</v>
      </c>
      <c r="BA173" s="87">
        <f t="shared" ref="BA173:BI173" si="780">IF(R172&lt;=0,0,IF($C173&lt;=SUM($AZ173:AZ173),0,IF(AO173+$C173-SUM($AZ173:AZ173)&gt;R172+AC173,R172+AC173-AO173,$C173-SUM($AZ173:AZ173))))</f>
        <v>0</v>
      </c>
      <c r="BB173" s="87">
        <f t="shared" si="780"/>
        <v>0</v>
      </c>
      <c r="BC173" s="87">
        <f t="shared" si="780"/>
        <v>0</v>
      </c>
      <c r="BD173" s="87">
        <f t="shared" ca="1" si="780"/>
        <v>0</v>
      </c>
      <c r="BE173" s="87">
        <f t="shared" ca="1" si="780"/>
        <v>0</v>
      </c>
      <c r="BF173" s="87">
        <f t="shared" ca="1" si="780"/>
        <v>0</v>
      </c>
      <c r="BG173" s="87">
        <f t="shared" ca="1" si="780"/>
        <v>0</v>
      </c>
      <c r="BH173" s="87">
        <f t="shared" ca="1" si="780"/>
        <v>0</v>
      </c>
      <c r="BI173" s="87">
        <f t="shared" ca="1" si="780"/>
        <v>0</v>
      </c>
      <c r="BJ173" s="2"/>
    </row>
    <row r="174" spans="1:62" ht="10.5" customHeight="1">
      <c r="A174" s="85" t="str">
        <f t="shared" ca="1" si="10"/>
        <v/>
      </c>
      <c r="B174" s="104" t="e">
        <f t="shared" ca="1" si="11"/>
        <v>#N/A</v>
      </c>
      <c r="C174" s="86" t="str">
        <f t="shared" ca="1" si="12"/>
        <v/>
      </c>
      <c r="D174" s="137"/>
      <c r="E174" s="87">
        <f t="shared" ref="E174:N174" ca="1" si="781">AN174+AZ174</f>
        <v>0</v>
      </c>
      <c r="F174" s="87">
        <f t="shared" si="781"/>
        <v>0</v>
      </c>
      <c r="G174" s="87">
        <f t="shared" si="781"/>
        <v>0</v>
      </c>
      <c r="H174" s="87">
        <f t="shared" si="781"/>
        <v>0</v>
      </c>
      <c r="I174" s="87">
        <f t="shared" ca="1" si="781"/>
        <v>0</v>
      </c>
      <c r="J174" s="87">
        <f t="shared" ca="1" si="781"/>
        <v>0</v>
      </c>
      <c r="K174" s="87">
        <f t="shared" ca="1" si="781"/>
        <v>0</v>
      </c>
      <c r="L174" s="87">
        <f t="shared" ca="1" si="781"/>
        <v>0</v>
      </c>
      <c r="M174" s="87">
        <f t="shared" ca="1" si="781"/>
        <v>0</v>
      </c>
      <c r="N174" s="87">
        <f t="shared" ca="1" si="781"/>
        <v>0</v>
      </c>
      <c r="O174" s="88"/>
      <c r="P174" s="87">
        <f t="shared" ca="1" si="8"/>
        <v>0</v>
      </c>
      <c r="Q174" s="87">
        <f t="shared" ref="Q174:Z174" ca="1" si="782">IF(E$8=0,0,ROUND(Q173-(E174-AB174),2))</f>
        <v>0</v>
      </c>
      <c r="R174" s="87">
        <f t="shared" si="782"/>
        <v>0</v>
      </c>
      <c r="S174" s="87">
        <f t="shared" si="782"/>
        <v>0</v>
      </c>
      <c r="T174" s="87">
        <f t="shared" si="782"/>
        <v>0</v>
      </c>
      <c r="U174" s="87">
        <f t="shared" ca="1" si="782"/>
        <v>0</v>
      </c>
      <c r="V174" s="87">
        <f t="shared" ca="1" si="782"/>
        <v>0</v>
      </c>
      <c r="W174" s="87">
        <f t="shared" ca="1" si="782"/>
        <v>0</v>
      </c>
      <c r="X174" s="87">
        <f t="shared" ca="1" si="782"/>
        <v>0</v>
      </c>
      <c r="Y174" s="87">
        <f t="shared" ca="1" si="782"/>
        <v>0</v>
      </c>
      <c r="Z174" s="87">
        <f t="shared" ca="1" si="782"/>
        <v>0</v>
      </c>
      <c r="AA174" s="95"/>
      <c r="AB174" s="87">
        <f t="shared" ref="AB174:AK174" ca="1" si="783">ROUND(Q173*E$9/12,2)</f>
        <v>0</v>
      </c>
      <c r="AC174" s="87">
        <f t="shared" si="783"/>
        <v>0</v>
      </c>
      <c r="AD174" s="87">
        <f t="shared" si="783"/>
        <v>0</v>
      </c>
      <c r="AE174" s="87">
        <f t="shared" si="783"/>
        <v>0</v>
      </c>
      <c r="AF174" s="87">
        <f t="shared" ca="1" si="783"/>
        <v>0</v>
      </c>
      <c r="AG174" s="87">
        <f t="shared" ca="1" si="783"/>
        <v>0</v>
      </c>
      <c r="AH174" s="87">
        <f t="shared" ca="1" si="783"/>
        <v>0</v>
      </c>
      <c r="AI174" s="87">
        <f t="shared" ca="1" si="783"/>
        <v>0</v>
      </c>
      <c r="AJ174" s="87">
        <f t="shared" ca="1" si="783"/>
        <v>0</v>
      </c>
      <c r="AK174" s="87">
        <f t="shared" ca="1" si="783"/>
        <v>0</v>
      </c>
      <c r="AL174" s="87">
        <f t="shared" ca="1" si="16"/>
        <v>0</v>
      </c>
      <c r="AM174" s="96"/>
      <c r="AN174" s="87">
        <f t="shared" ref="AN174:AW174" ca="1" si="784">IF(Q173&gt;0,IF((Q173+AB174)&lt;E$10,Q173+AB174,E$10),0)</f>
        <v>0</v>
      </c>
      <c r="AO174" s="87">
        <f t="shared" si="784"/>
        <v>0</v>
      </c>
      <c r="AP174" s="87">
        <f t="shared" si="784"/>
        <v>0</v>
      </c>
      <c r="AQ174" s="87">
        <f t="shared" si="784"/>
        <v>0</v>
      </c>
      <c r="AR174" s="87">
        <f t="shared" ca="1" si="784"/>
        <v>0</v>
      </c>
      <c r="AS174" s="87">
        <f t="shared" ca="1" si="784"/>
        <v>0</v>
      </c>
      <c r="AT174" s="87">
        <f t="shared" ca="1" si="784"/>
        <v>0</v>
      </c>
      <c r="AU174" s="87">
        <f t="shared" ca="1" si="784"/>
        <v>0</v>
      </c>
      <c r="AV174" s="87">
        <f t="shared" ca="1" si="784"/>
        <v>0</v>
      </c>
      <c r="AW174" s="87">
        <f t="shared" ca="1" si="784"/>
        <v>0</v>
      </c>
      <c r="AX174" s="87">
        <f t="shared" ca="1" si="18"/>
        <v>0</v>
      </c>
      <c r="AY174" s="87"/>
      <c r="AZ174" s="166">
        <f t="shared" ca="1" si="19"/>
        <v>0</v>
      </c>
      <c r="BA174" s="87">
        <f t="shared" ref="BA174:BI174" si="785">IF(R173&lt;=0,0,IF($C174&lt;=SUM($AZ174:AZ174),0,IF(AO174+$C174-SUM($AZ174:AZ174)&gt;R173+AC174,R173+AC174-AO174,$C174-SUM($AZ174:AZ174))))</f>
        <v>0</v>
      </c>
      <c r="BB174" s="87">
        <f t="shared" si="785"/>
        <v>0</v>
      </c>
      <c r="BC174" s="87">
        <f t="shared" si="785"/>
        <v>0</v>
      </c>
      <c r="BD174" s="87">
        <f t="shared" ca="1" si="785"/>
        <v>0</v>
      </c>
      <c r="BE174" s="87">
        <f t="shared" ca="1" si="785"/>
        <v>0</v>
      </c>
      <c r="BF174" s="87">
        <f t="shared" ca="1" si="785"/>
        <v>0</v>
      </c>
      <c r="BG174" s="87">
        <f t="shared" ca="1" si="785"/>
        <v>0</v>
      </c>
      <c r="BH174" s="87">
        <f t="shared" ca="1" si="785"/>
        <v>0</v>
      </c>
      <c r="BI174" s="87">
        <f t="shared" ca="1" si="785"/>
        <v>0</v>
      </c>
      <c r="BJ174" s="2"/>
    </row>
    <row r="175" spans="1:62" ht="10.5" customHeight="1">
      <c r="A175" s="85" t="str">
        <f t="shared" ca="1" si="10"/>
        <v/>
      </c>
      <c r="B175" s="104" t="e">
        <f t="shared" ca="1" si="11"/>
        <v>#N/A</v>
      </c>
      <c r="C175" s="86" t="str">
        <f t="shared" ca="1" si="12"/>
        <v/>
      </c>
      <c r="D175" s="137"/>
      <c r="E175" s="87">
        <f t="shared" ref="E175:N175" ca="1" si="786">AN175+AZ175</f>
        <v>0</v>
      </c>
      <c r="F175" s="87">
        <f t="shared" si="786"/>
        <v>0</v>
      </c>
      <c r="G175" s="87">
        <f t="shared" si="786"/>
        <v>0</v>
      </c>
      <c r="H175" s="87">
        <f t="shared" si="786"/>
        <v>0</v>
      </c>
      <c r="I175" s="87">
        <f t="shared" ca="1" si="786"/>
        <v>0</v>
      </c>
      <c r="J175" s="87">
        <f t="shared" ca="1" si="786"/>
        <v>0</v>
      </c>
      <c r="K175" s="87">
        <f t="shared" ca="1" si="786"/>
        <v>0</v>
      </c>
      <c r="L175" s="87">
        <f t="shared" ca="1" si="786"/>
        <v>0</v>
      </c>
      <c r="M175" s="87">
        <f t="shared" ca="1" si="786"/>
        <v>0</v>
      </c>
      <c r="N175" s="87">
        <f t="shared" ca="1" si="786"/>
        <v>0</v>
      </c>
      <c r="O175" s="88"/>
      <c r="P175" s="87">
        <f t="shared" ca="1" si="8"/>
        <v>0</v>
      </c>
      <c r="Q175" s="87">
        <f t="shared" ref="Q175:Z175" ca="1" si="787">IF(E$8=0,0,ROUND(Q174-(E175-AB175),2))</f>
        <v>0</v>
      </c>
      <c r="R175" s="87">
        <f t="shared" si="787"/>
        <v>0</v>
      </c>
      <c r="S175" s="87">
        <f t="shared" si="787"/>
        <v>0</v>
      </c>
      <c r="T175" s="87">
        <f t="shared" si="787"/>
        <v>0</v>
      </c>
      <c r="U175" s="87">
        <f t="shared" ca="1" si="787"/>
        <v>0</v>
      </c>
      <c r="V175" s="87">
        <f t="shared" ca="1" si="787"/>
        <v>0</v>
      </c>
      <c r="W175" s="87">
        <f t="shared" ca="1" si="787"/>
        <v>0</v>
      </c>
      <c r="X175" s="87">
        <f t="shared" ca="1" si="787"/>
        <v>0</v>
      </c>
      <c r="Y175" s="87">
        <f t="shared" ca="1" si="787"/>
        <v>0</v>
      </c>
      <c r="Z175" s="87">
        <f t="shared" ca="1" si="787"/>
        <v>0</v>
      </c>
      <c r="AA175" s="95"/>
      <c r="AB175" s="87">
        <f t="shared" ref="AB175:AK175" ca="1" si="788">ROUND(Q174*E$9/12,2)</f>
        <v>0</v>
      </c>
      <c r="AC175" s="87">
        <f t="shared" si="788"/>
        <v>0</v>
      </c>
      <c r="AD175" s="87">
        <f t="shared" si="788"/>
        <v>0</v>
      </c>
      <c r="AE175" s="87">
        <f t="shared" si="788"/>
        <v>0</v>
      </c>
      <c r="AF175" s="87">
        <f t="shared" ca="1" si="788"/>
        <v>0</v>
      </c>
      <c r="AG175" s="87">
        <f t="shared" ca="1" si="788"/>
        <v>0</v>
      </c>
      <c r="AH175" s="87">
        <f t="shared" ca="1" si="788"/>
        <v>0</v>
      </c>
      <c r="AI175" s="87">
        <f t="shared" ca="1" si="788"/>
        <v>0</v>
      </c>
      <c r="AJ175" s="87">
        <f t="shared" ca="1" si="788"/>
        <v>0</v>
      </c>
      <c r="AK175" s="87">
        <f t="shared" ca="1" si="788"/>
        <v>0</v>
      </c>
      <c r="AL175" s="87">
        <f t="shared" ca="1" si="16"/>
        <v>0</v>
      </c>
      <c r="AM175" s="96"/>
      <c r="AN175" s="87">
        <f t="shared" ref="AN175:AW175" ca="1" si="789">IF(Q174&gt;0,IF((Q174+AB175)&lt;E$10,Q174+AB175,E$10),0)</f>
        <v>0</v>
      </c>
      <c r="AO175" s="87">
        <f t="shared" si="789"/>
        <v>0</v>
      </c>
      <c r="AP175" s="87">
        <f t="shared" si="789"/>
        <v>0</v>
      </c>
      <c r="AQ175" s="87">
        <f t="shared" si="789"/>
        <v>0</v>
      </c>
      <c r="AR175" s="87">
        <f t="shared" ca="1" si="789"/>
        <v>0</v>
      </c>
      <c r="AS175" s="87">
        <f t="shared" ca="1" si="789"/>
        <v>0</v>
      </c>
      <c r="AT175" s="87">
        <f t="shared" ca="1" si="789"/>
        <v>0</v>
      </c>
      <c r="AU175" s="87">
        <f t="shared" ca="1" si="789"/>
        <v>0</v>
      </c>
      <c r="AV175" s="87">
        <f t="shared" ca="1" si="789"/>
        <v>0</v>
      </c>
      <c r="AW175" s="87">
        <f t="shared" ca="1" si="789"/>
        <v>0</v>
      </c>
      <c r="AX175" s="87">
        <f t="shared" ca="1" si="18"/>
        <v>0</v>
      </c>
      <c r="AY175" s="87"/>
      <c r="AZ175" s="166">
        <f t="shared" ca="1" si="19"/>
        <v>0</v>
      </c>
      <c r="BA175" s="87">
        <f t="shared" ref="BA175:BI175" si="790">IF(R174&lt;=0,0,IF($C175&lt;=SUM($AZ175:AZ175),0,IF(AO175+$C175-SUM($AZ175:AZ175)&gt;R174+AC175,R174+AC175-AO175,$C175-SUM($AZ175:AZ175))))</f>
        <v>0</v>
      </c>
      <c r="BB175" s="87">
        <f t="shared" si="790"/>
        <v>0</v>
      </c>
      <c r="BC175" s="87">
        <f t="shared" si="790"/>
        <v>0</v>
      </c>
      <c r="BD175" s="87">
        <f t="shared" ca="1" si="790"/>
        <v>0</v>
      </c>
      <c r="BE175" s="87">
        <f t="shared" ca="1" si="790"/>
        <v>0</v>
      </c>
      <c r="BF175" s="87">
        <f t="shared" ca="1" si="790"/>
        <v>0</v>
      </c>
      <c r="BG175" s="87">
        <f t="shared" ca="1" si="790"/>
        <v>0</v>
      </c>
      <c r="BH175" s="87">
        <f t="shared" ca="1" si="790"/>
        <v>0</v>
      </c>
      <c r="BI175" s="87">
        <f t="shared" ca="1" si="790"/>
        <v>0</v>
      </c>
      <c r="BJ175" s="2"/>
    </row>
    <row r="176" spans="1:62" ht="10.5" customHeight="1">
      <c r="A176" s="85" t="str">
        <f t="shared" ca="1" si="10"/>
        <v/>
      </c>
      <c r="B176" s="104" t="e">
        <f t="shared" ca="1" si="11"/>
        <v>#N/A</v>
      </c>
      <c r="C176" s="86" t="str">
        <f t="shared" ca="1" si="12"/>
        <v/>
      </c>
      <c r="D176" s="137"/>
      <c r="E176" s="87">
        <f t="shared" ref="E176:N176" ca="1" si="791">AN176+AZ176</f>
        <v>0</v>
      </c>
      <c r="F176" s="87">
        <f t="shared" si="791"/>
        <v>0</v>
      </c>
      <c r="G176" s="87">
        <f t="shared" si="791"/>
        <v>0</v>
      </c>
      <c r="H176" s="87">
        <f t="shared" si="791"/>
        <v>0</v>
      </c>
      <c r="I176" s="87">
        <f t="shared" ca="1" si="791"/>
        <v>0</v>
      </c>
      <c r="J176" s="87">
        <f t="shared" ca="1" si="791"/>
        <v>0</v>
      </c>
      <c r="K176" s="87">
        <f t="shared" ca="1" si="791"/>
        <v>0</v>
      </c>
      <c r="L176" s="87">
        <f t="shared" ca="1" si="791"/>
        <v>0</v>
      </c>
      <c r="M176" s="87">
        <f t="shared" ca="1" si="791"/>
        <v>0</v>
      </c>
      <c r="N176" s="87">
        <f t="shared" ca="1" si="791"/>
        <v>0</v>
      </c>
      <c r="O176" s="88"/>
      <c r="P176" s="87">
        <f t="shared" ca="1" si="8"/>
        <v>0</v>
      </c>
      <c r="Q176" s="87">
        <f t="shared" ref="Q176:Z176" ca="1" si="792">IF(E$8=0,0,ROUND(Q175-(E176-AB176),2))</f>
        <v>0</v>
      </c>
      <c r="R176" s="87">
        <f t="shared" si="792"/>
        <v>0</v>
      </c>
      <c r="S176" s="87">
        <f t="shared" si="792"/>
        <v>0</v>
      </c>
      <c r="T176" s="87">
        <f t="shared" si="792"/>
        <v>0</v>
      </c>
      <c r="U176" s="87">
        <f t="shared" ca="1" si="792"/>
        <v>0</v>
      </c>
      <c r="V176" s="87">
        <f t="shared" ca="1" si="792"/>
        <v>0</v>
      </c>
      <c r="W176" s="87">
        <f t="shared" ca="1" si="792"/>
        <v>0</v>
      </c>
      <c r="X176" s="87">
        <f t="shared" ca="1" si="792"/>
        <v>0</v>
      </c>
      <c r="Y176" s="87">
        <f t="shared" ca="1" si="792"/>
        <v>0</v>
      </c>
      <c r="Z176" s="87">
        <f t="shared" ca="1" si="792"/>
        <v>0</v>
      </c>
      <c r="AA176" s="95"/>
      <c r="AB176" s="87">
        <f t="shared" ref="AB176:AK176" ca="1" si="793">ROUND(Q175*E$9/12,2)</f>
        <v>0</v>
      </c>
      <c r="AC176" s="87">
        <f t="shared" si="793"/>
        <v>0</v>
      </c>
      <c r="AD176" s="87">
        <f t="shared" si="793"/>
        <v>0</v>
      </c>
      <c r="AE176" s="87">
        <f t="shared" si="793"/>
        <v>0</v>
      </c>
      <c r="AF176" s="87">
        <f t="shared" ca="1" si="793"/>
        <v>0</v>
      </c>
      <c r="AG176" s="87">
        <f t="shared" ca="1" si="793"/>
        <v>0</v>
      </c>
      <c r="AH176" s="87">
        <f t="shared" ca="1" si="793"/>
        <v>0</v>
      </c>
      <c r="AI176" s="87">
        <f t="shared" ca="1" si="793"/>
        <v>0</v>
      </c>
      <c r="AJ176" s="87">
        <f t="shared" ca="1" si="793"/>
        <v>0</v>
      </c>
      <c r="AK176" s="87">
        <f t="shared" ca="1" si="793"/>
        <v>0</v>
      </c>
      <c r="AL176" s="87">
        <f t="shared" ca="1" si="16"/>
        <v>0</v>
      </c>
      <c r="AM176" s="96"/>
      <c r="AN176" s="87">
        <f t="shared" ref="AN176:AW176" ca="1" si="794">IF(Q175&gt;0,IF((Q175+AB176)&lt;E$10,Q175+AB176,E$10),0)</f>
        <v>0</v>
      </c>
      <c r="AO176" s="87">
        <f t="shared" si="794"/>
        <v>0</v>
      </c>
      <c r="AP176" s="87">
        <f t="shared" si="794"/>
        <v>0</v>
      </c>
      <c r="AQ176" s="87">
        <f t="shared" si="794"/>
        <v>0</v>
      </c>
      <c r="AR176" s="87">
        <f t="shared" ca="1" si="794"/>
        <v>0</v>
      </c>
      <c r="AS176" s="87">
        <f t="shared" ca="1" si="794"/>
        <v>0</v>
      </c>
      <c r="AT176" s="87">
        <f t="shared" ca="1" si="794"/>
        <v>0</v>
      </c>
      <c r="AU176" s="87">
        <f t="shared" ca="1" si="794"/>
        <v>0</v>
      </c>
      <c r="AV176" s="87">
        <f t="shared" ca="1" si="794"/>
        <v>0</v>
      </c>
      <c r="AW176" s="87">
        <f t="shared" ca="1" si="794"/>
        <v>0</v>
      </c>
      <c r="AX176" s="87">
        <f t="shared" ca="1" si="18"/>
        <v>0</v>
      </c>
      <c r="AY176" s="87"/>
      <c r="AZ176" s="166">
        <f t="shared" ca="1" si="19"/>
        <v>0</v>
      </c>
      <c r="BA176" s="87">
        <f t="shared" ref="BA176:BI176" si="795">IF(R175&lt;=0,0,IF($C176&lt;=SUM($AZ176:AZ176),0,IF(AO176+$C176-SUM($AZ176:AZ176)&gt;R175+AC176,R175+AC176-AO176,$C176-SUM($AZ176:AZ176))))</f>
        <v>0</v>
      </c>
      <c r="BB176" s="87">
        <f t="shared" si="795"/>
        <v>0</v>
      </c>
      <c r="BC176" s="87">
        <f t="shared" si="795"/>
        <v>0</v>
      </c>
      <c r="BD176" s="87">
        <f t="shared" ca="1" si="795"/>
        <v>0</v>
      </c>
      <c r="BE176" s="87">
        <f t="shared" ca="1" si="795"/>
        <v>0</v>
      </c>
      <c r="BF176" s="87">
        <f t="shared" ca="1" si="795"/>
        <v>0</v>
      </c>
      <c r="BG176" s="87">
        <f t="shared" ca="1" si="795"/>
        <v>0</v>
      </c>
      <c r="BH176" s="87">
        <f t="shared" ca="1" si="795"/>
        <v>0</v>
      </c>
      <c r="BI176" s="87">
        <f t="shared" ca="1" si="795"/>
        <v>0</v>
      </c>
      <c r="BJ176" s="2"/>
    </row>
    <row r="177" spans="1:62" ht="10.5" customHeight="1">
      <c r="A177" s="85" t="str">
        <f t="shared" ca="1" si="10"/>
        <v/>
      </c>
      <c r="B177" s="104" t="e">
        <f t="shared" ca="1" si="11"/>
        <v>#N/A</v>
      </c>
      <c r="C177" s="86" t="str">
        <f t="shared" ca="1" si="12"/>
        <v/>
      </c>
      <c r="D177" s="137"/>
      <c r="E177" s="87">
        <f t="shared" ref="E177:N177" ca="1" si="796">AN177+AZ177</f>
        <v>0</v>
      </c>
      <c r="F177" s="87">
        <f t="shared" si="796"/>
        <v>0</v>
      </c>
      <c r="G177" s="87">
        <f t="shared" si="796"/>
        <v>0</v>
      </c>
      <c r="H177" s="87">
        <f t="shared" si="796"/>
        <v>0</v>
      </c>
      <c r="I177" s="87">
        <f t="shared" ca="1" si="796"/>
        <v>0</v>
      </c>
      <c r="J177" s="87">
        <f t="shared" ca="1" si="796"/>
        <v>0</v>
      </c>
      <c r="K177" s="87">
        <f t="shared" ca="1" si="796"/>
        <v>0</v>
      </c>
      <c r="L177" s="87">
        <f t="shared" ca="1" si="796"/>
        <v>0</v>
      </c>
      <c r="M177" s="87">
        <f t="shared" ca="1" si="796"/>
        <v>0</v>
      </c>
      <c r="N177" s="87">
        <f t="shared" ca="1" si="796"/>
        <v>0</v>
      </c>
      <c r="O177" s="88"/>
      <c r="P177" s="87">
        <f t="shared" ca="1" si="8"/>
        <v>0</v>
      </c>
      <c r="Q177" s="87">
        <f t="shared" ref="Q177:Z177" ca="1" si="797">IF(E$8=0,0,ROUND(Q176-(E177-AB177),2))</f>
        <v>0</v>
      </c>
      <c r="R177" s="87">
        <f t="shared" si="797"/>
        <v>0</v>
      </c>
      <c r="S177" s="87">
        <f t="shared" si="797"/>
        <v>0</v>
      </c>
      <c r="T177" s="87">
        <f t="shared" si="797"/>
        <v>0</v>
      </c>
      <c r="U177" s="87">
        <f t="shared" ca="1" si="797"/>
        <v>0</v>
      </c>
      <c r="V177" s="87">
        <f t="shared" ca="1" si="797"/>
        <v>0</v>
      </c>
      <c r="W177" s="87">
        <f t="shared" ca="1" si="797"/>
        <v>0</v>
      </c>
      <c r="X177" s="87">
        <f t="shared" ca="1" si="797"/>
        <v>0</v>
      </c>
      <c r="Y177" s="87">
        <f t="shared" ca="1" si="797"/>
        <v>0</v>
      </c>
      <c r="Z177" s="87">
        <f t="shared" ca="1" si="797"/>
        <v>0</v>
      </c>
      <c r="AA177" s="95"/>
      <c r="AB177" s="87">
        <f t="shared" ref="AB177:AK177" ca="1" si="798">ROUND(Q176*E$9/12,2)</f>
        <v>0</v>
      </c>
      <c r="AC177" s="87">
        <f t="shared" si="798"/>
        <v>0</v>
      </c>
      <c r="AD177" s="87">
        <f t="shared" si="798"/>
        <v>0</v>
      </c>
      <c r="AE177" s="87">
        <f t="shared" si="798"/>
        <v>0</v>
      </c>
      <c r="AF177" s="87">
        <f t="shared" ca="1" si="798"/>
        <v>0</v>
      </c>
      <c r="AG177" s="87">
        <f t="shared" ca="1" si="798"/>
        <v>0</v>
      </c>
      <c r="AH177" s="87">
        <f t="shared" ca="1" si="798"/>
        <v>0</v>
      </c>
      <c r="AI177" s="87">
        <f t="shared" ca="1" si="798"/>
        <v>0</v>
      </c>
      <c r="AJ177" s="87">
        <f t="shared" ca="1" si="798"/>
        <v>0</v>
      </c>
      <c r="AK177" s="87">
        <f t="shared" ca="1" si="798"/>
        <v>0</v>
      </c>
      <c r="AL177" s="87">
        <f t="shared" ca="1" si="16"/>
        <v>0</v>
      </c>
      <c r="AM177" s="96"/>
      <c r="AN177" s="87">
        <f t="shared" ref="AN177:AW177" ca="1" si="799">IF(Q176&gt;0,IF((Q176+AB177)&lt;E$10,Q176+AB177,E$10),0)</f>
        <v>0</v>
      </c>
      <c r="AO177" s="87">
        <f t="shared" si="799"/>
        <v>0</v>
      </c>
      <c r="AP177" s="87">
        <f t="shared" si="799"/>
        <v>0</v>
      </c>
      <c r="AQ177" s="87">
        <f t="shared" si="799"/>
        <v>0</v>
      </c>
      <c r="AR177" s="87">
        <f t="shared" ca="1" si="799"/>
        <v>0</v>
      </c>
      <c r="AS177" s="87">
        <f t="shared" ca="1" si="799"/>
        <v>0</v>
      </c>
      <c r="AT177" s="87">
        <f t="shared" ca="1" si="799"/>
        <v>0</v>
      </c>
      <c r="AU177" s="87">
        <f t="shared" ca="1" si="799"/>
        <v>0</v>
      </c>
      <c r="AV177" s="87">
        <f t="shared" ca="1" si="799"/>
        <v>0</v>
      </c>
      <c r="AW177" s="87">
        <f t="shared" ca="1" si="799"/>
        <v>0</v>
      </c>
      <c r="AX177" s="87">
        <f t="shared" ca="1" si="18"/>
        <v>0</v>
      </c>
      <c r="AY177" s="87"/>
      <c r="AZ177" s="166">
        <f t="shared" ca="1" si="19"/>
        <v>0</v>
      </c>
      <c r="BA177" s="87">
        <f t="shared" ref="BA177:BI177" si="800">IF(R176&lt;=0,0,IF($C177&lt;=SUM($AZ177:AZ177),0,IF(AO177+$C177-SUM($AZ177:AZ177)&gt;R176+AC177,R176+AC177-AO177,$C177-SUM($AZ177:AZ177))))</f>
        <v>0</v>
      </c>
      <c r="BB177" s="87">
        <f t="shared" si="800"/>
        <v>0</v>
      </c>
      <c r="BC177" s="87">
        <f t="shared" si="800"/>
        <v>0</v>
      </c>
      <c r="BD177" s="87">
        <f t="shared" ca="1" si="800"/>
        <v>0</v>
      </c>
      <c r="BE177" s="87">
        <f t="shared" ca="1" si="800"/>
        <v>0</v>
      </c>
      <c r="BF177" s="87">
        <f t="shared" ca="1" si="800"/>
        <v>0</v>
      </c>
      <c r="BG177" s="87">
        <f t="shared" ca="1" si="800"/>
        <v>0</v>
      </c>
      <c r="BH177" s="87">
        <f t="shared" ca="1" si="800"/>
        <v>0</v>
      </c>
      <c r="BI177" s="87">
        <f t="shared" ca="1" si="800"/>
        <v>0</v>
      </c>
      <c r="BJ177" s="2"/>
    </row>
    <row r="178" spans="1:62" ht="10.5" customHeight="1">
      <c r="A178" s="85" t="str">
        <f t="shared" ca="1" si="10"/>
        <v/>
      </c>
      <c r="B178" s="104" t="e">
        <f t="shared" ca="1" si="11"/>
        <v>#N/A</v>
      </c>
      <c r="C178" s="86" t="str">
        <f t="shared" ca="1" si="12"/>
        <v/>
      </c>
      <c r="D178" s="137"/>
      <c r="E178" s="87">
        <f t="shared" ref="E178:N178" ca="1" si="801">AN178+AZ178</f>
        <v>0</v>
      </c>
      <c r="F178" s="87">
        <f t="shared" si="801"/>
        <v>0</v>
      </c>
      <c r="G178" s="87">
        <f t="shared" si="801"/>
        <v>0</v>
      </c>
      <c r="H178" s="87">
        <f t="shared" si="801"/>
        <v>0</v>
      </c>
      <c r="I178" s="87">
        <f t="shared" ca="1" si="801"/>
        <v>0</v>
      </c>
      <c r="J178" s="87">
        <f t="shared" ca="1" si="801"/>
        <v>0</v>
      </c>
      <c r="K178" s="87">
        <f t="shared" ca="1" si="801"/>
        <v>0</v>
      </c>
      <c r="L178" s="87">
        <f t="shared" ca="1" si="801"/>
        <v>0</v>
      </c>
      <c r="M178" s="87">
        <f t="shared" ca="1" si="801"/>
        <v>0</v>
      </c>
      <c r="N178" s="87">
        <f t="shared" ca="1" si="801"/>
        <v>0</v>
      </c>
      <c r="O178" s="88"/>
      <c r="P178" s="87">
        <f t="shared" ca="1" si="8"/>
        <v>0</v>
      </c>
      <c r="Q178" s="87">
        <f t="shared" ref="Q178:Z178" ca="1" si="802">IF(E$8=0,0,ROUND(Q177-(E178-AB178),2))</f>
        <v>0</v>
      </c>
      <c r="R178" s="87">
        <f t="shared" si="802"/>
        <v>0</v>
      </c>
      <c r="S178" s="87">
        <f t="shared" si="802"/>
        <v>0</v>
      </c>
      <c r="T178" s="87">
        <f t="shared" si="802"/>
        <v>0</v>
      </c>
      <c r="U178" s="87">
        <f t="shared" ca="1" si="802"/>
        <v>0</v>
      </c>
      <c r="V178" s="87">
        <f t="shared" ca="1" si="802"/>
        <v>0</v>
      </c>
      <c r="W178" s="87">
        <f t="shared" ca="1" si="802"/>
        <v>0</v>
      </c>
      <c r="X178" s="87">
        <f t="shared" ca="1" si="802"/>
        <v>0</v>
      </c>
      <c r="Y178" s="87">
        <f t="shared" ca="1" si="802"/>
        <v>0</v>
      </c>
      <c r="Z178" s="87">
        <f t="shared" ca="1" si="802"/>
        <v>0</v>
      </c>
      <c r="AA178" s="95"/>
      <c r="AB178" s="87">
        <f t="shared" ref="AB178:AK178" ca="1" si="803">ROUND(Q177*E$9/12,2)</f>
        <v>0</v>
      </c>
      <c r="AC178" s="87">
        <f t="shared" si="803"/>
        <v>0</v>
      </c>
      <c r="AD178" s="87">
        <f t="shared" si="803"/>
        <v>0</v>
      </c>
      <c r="AE178" s="87">
        <f t="shared" si="803"/>
        <v>0</v>
      </c>
      <c r="AF178" s="87">
        <f t="shared" ca="1" si="803"/>
        <v>0</v>
      </c>
      <c r="AG178" s="87">
        <f t="shared" ca="1" si="803"/>
        <v>0</v>
      </c>
      <c r="AH178" s="87">
        <f t="shared" ca="1" si="803"/>
        <v>0</v>
      </c>
      <c r="AI178" s="87">
        <f t="shared" ca="1" si="803"/>
        <v>0</v>
      </c>
      <c r="AJ178" s="87">
        <f t="shared" ca="1" si="803"/>
        <v>0</v>
      </c>
      <c r="AK178" s="87">
        <f t="shared" ca="1" si="803"/>
        <v>0</v>
      </c>
      <c r="AL178" s="87">
        <f t="shared" ca="1" si="16"/>
        <v>0</v>
      </c>
      <c r="AM178" s="96"/>
      <c r="AN178" s="87">
        <f t="shared" ref="AN178:AW178" ca="1" si="804">IF(Q177&gt;0,IF((Q177+AB178)&lt;E$10,Q177+AB178,E$10),0)</f>
        <v>0</v>
      </c>
      <c r="AO178" s="87">
        <f t="shared" si="804"/>
        <v>0</v>
      </c>
      <c r="AP178" s="87">
        <f t="shared" si="804"/>
        <v>0</v>
      </c>
      <c r="AQ178" s="87">
        <f t="shared" si="804"/>
        <v>0</v>
      </c>
      <c r="AR178" s="87">
        <f t="shared" ca="1" si="804"/>
        <v>0</v>
      </c>
      <c r="AS178" s="87">
        <f t="shared" ca="1" si="804"/>
        <v>0</v>
      </c>
      <c r="AT178" s="87">
        <f t="shared" ca="1" si="804"/>
        <v>0</v>
      </c>
      <c r="AU178" s="87">
        <f t="shared" ca="1" si="804"/>
        <v>0</v>
      </c>
      <c r="AV178" s="87">
        <f t="shared" ca="1" si="804"/>
        <v>0</v>
      </c>
      <c r="AW178" s="87">
        <f t="shared" ca="1" si="804"/>
        <v>0</v>
      </c>
      <c r="AX178" s="87">
        <f t="shared" ca="1" si="18"/>
        <v>0</v>
      </c>
      <c r="AY178" s="87"/>
      <c r="AZ178" s="166">
        <f t="shared" ca="1" si="19"/>
        <v>0</v>
      </c>
      <c r="BA178" s="87">
        <f t="shared" ref="BA178:BI178" si="805">IF(R177&lt;=0,0,IF($C178&lt;=SUM($AZ178:AZ178),0,IF(AO178+$C178-SUM($AZ178:AZ178)&gt;R177+AC178,R177+AC178-AO178,$C178-SUM($AZ178:AZ178))))</f>
        <v>0</v>
      </c>
      <c r="BB178" s="87">
        <f t="shared" si="805"/>
        <v>0</v>
      </c>
      <c r="BC178" s="87">
        <f t="shared" si="805"/>
        <v>0</v>
      </c>
      <c r="BD178" s="87">
        <f t="shared" ca="1" si="805"/>
        <v>0</v>
      </c>
      <c r="BE178" s="87">
        <f t="shared" ca="1" si="805"/>
        <v>0</v>
      </c>
      <c r="BF178" s="87">
        <f t="shared" ca="1" si="805"/>
        <v>0</v>
      </c>
      <c r="BG178" s="87">
        <f t="shared" ca="1" si="805"/>
        <v>0</v>
      </c>
      <c r="BH178" s="87">
        <f t="shared" ca="1" si="805"/>
        <v>0</v>
      </c>
      <c r="BI178" s="87">
        <f t="shared" ca="1" si="805"/>
        <v>0</v>
      </c>
      <c r="BJ178" s="2"/>
    </row>
    <row r="179" spans="1:62" ht="10.5" customHeight="1">
      <c r="A179" s="85" t="str">
        <f t="shared" ca="1" si="10"/>
        <v/>
      </c>
      <c r="B179" s="104" t="e">
        <f t="shared" ca="1" si="11"/>
        <v>#N/A</v>
      </c>
      <c r="C179" s="86" t="str">
        <f t="shared" ca="1" si="12"/>
        <v/>
      </c>
      <c r="D179" s="137"/>
      <c r="E179" s="87">
        <f t="shared" ref="E179:N179" ca="1" si="806">AN179+AZ179</f>
        <v>0</v>
      </c>
      <c r="F179" s="87">
        <f t="shared" si="806"/>
        <v>0</v>
      </c>
      <c r="G179" s="87">
        <f t="shared" si="806"/>
        <v>0</v>
      </c>
      <c r="H179" s="87">
        <f t="shared" si="806"/>
        <v>0</v>
      </c>
      <c r="I179" s="87">
        <f t="shared" ca="1" si="806"/>
        <v>0</v>
      </c>
      <c r="J179" s="87">
        <f t="shared" ca="1" si="806"/>
        <v>0</v>
      </c>
      <c r="K179" s="87">
        <f t="shared" ca="1" si="806"/>
        <v>0</v>
      </c>
      <c r="L179" s="87">
        <f t="shared" ca="1" si="806"/>
        <v>0</v>
      </c>
      <c r="M179" s="87">
        <f t="shared" ca="1" si="806"/>
        <v>0</v>
      </c>
      <c r="N179" s="87">
        <f t="shared" ca="1" si="806"/>
        <v>0</v>
      </c>
      <c r="O179" s="88"/>
      <c r="P179" s="87">
        <f t="shared" ca="1" si="8"/>
        <v>0</v>
      </c>
      <c r="Q179" s="87">
        <f t="shared" ref="Q179:Z179" ca="1" si="807">IF(E$8=0,0,ROUND(Q178-(E179-AB179),2))</f>
        <v>0</v>
      </c>
      <c r="R179" s="87">
        <f t="shared" si="807"/>
        <v>0</v>
      </c>
      <c r="S179" s="87">
        <f t="shared" si="807"/>
        <v>0</v>
      </c>
      <c r="T179" s="87">
        <f t="shared" si="807"/>
        <v>0</v>
      </c>
      <c r="U179" s="87">
        <f t="shared" ca="1" si="807"/>
        <v>0</v>
      </c>
      <c r="V179" s="87">
        <f t="shared" ca="1" si="807"/>
        <v>0</v>
      </c>
      <c r="W179" s="87">
        <f t="shared" ca="1" si="807"/>
        <v>0</v>
      </c>
      <c r="X179" s="87">
        <f t="shared" ca="1" si="807"/>
        <v>0</v>
      </c>
      <c r="Y179" s="87">
        <f t="shared" ca="1" si="807"/>
        <v>0</v>
      </c>
      <c r="Z179" s="87">
        <f t="shared" ca="1" si="807"/>
        <v>0</v>
      </c>
      <c r="AA179" s="95"/>
      <c r="AB179" s="87">
        <f t="shared" ref="AB179:AK179" ca="1" si="808">ROUND(Q178*E$9/12,2)</f>
        <v>0</v>
      </c>
      <c r="AC179" s="87">
        <f t="shared" si="808"/>
        <v>0</v>
      </c>
      <c r="AD179" s="87">
        <f t="shared" si="808"/>
        <v>0</v>
      </c>
      <c r="AE179" s="87">
        <f t="shared" si="808"/>
        <v>0</v>
      </c>
      <c r="AF179" s="87">
        <f t="shared" ca="1" si="808"/>
        <v>0</v>
      </c>
      <c r="AG179" s="87">
        <f t="shared" ca="1" si="808"/>
        <v>0</v>
      </c>
      <c r="AH179" s="87">
        <f t="shared" ca="1" si="808"/>
        <v>0</v>
      </c>
      <c r="AI179" s="87">
        <f t="shared" ca="1" si="808"/>
        <v>0</v>
      </c>
      <c r="AJ179" s="87">
        <f t="shared" ca="1" si="808"/>
        <v>0</v>
      </c>
      <c r="AK179" s="87">
        <f t="shared" ca="1" si="808"/>
        <v>0</v>
      </c>
      <c r="AL179" s="87">
        <f t="shared" ca="1" si="16"/>
        <v>0</v>
      </c>
      <c r="AM179" s="96"/>
      <c r="AN179" s="87">
        <f t="shared" ref="AN179:AW179" ca="1" si="809">IF(Q178&gt;0,IF((Q178+AB179)&lt;E$10,Q178+AB179,E$10),0)</f>
        <v>0</v>
      </c>
      <c r="AO179" s="87">
        <f t="shared" si="809"/>
        <v>0</v>
      </c>
      <c r="AP179" s="87">
        <f t="shared" si="809"/>
        <v>0</v>
      </c>
      <c r="AQ179" s="87">
        <f t="shared" si="809"/>
        <v>0</v>
      </c>
      <c r="AR179" s="87">
        <f t="shared" ca="1" si="809"/>
        <v>0</v>
      </c>
      <c r="AS179" s="87">
        <f t="shared" ca="1" si="809"/>
        <v>0</v>
      </c>
      <c r="AT179" s="87">
        <f t="shared" ca="1" si="809"/>
        <v>0</v>
      </c>
      <c r="AU179" s="87">
        <f t="shared" ca="1" si="809"/>
        <v>0</v>
      </c>
      <c r="AV179" s="87">
        <f t="shared" ca="1" si="809"/>
        <v>0</v>
      </c>
      <c r="AW179" s="87">
        <f t="shared" ca="1" si="809"/>
        <v>0</v>
      </c>
      <c r="AX179" s="87">
        <f t="shared" ca="1" si="18"/>
        <v>0</v>
      </c>
      <c r="AY179" s="87"/>
      <c r="AZ179" s="166">
        <f t="shared" ca="1" si="19"/>
        <v>0</v>
      </c>
      <c r="BA179" s="87">
        <f t="shared" ref="BA179:BI179" si="810">IF(R178&lt;=0,0,IF($C179&lt;=SUM($AZ179:AZ179),0,IF(AO179+$C179-SUM($AZ179:AZ179)&gt;R178+AC179,R178+AC179-AO179,$C179-SUM($AZ179:AZ179))))</f>
        <v>0</v>
      </c>
      <c r="BB179" s="87">
        <f t="shared" si="810"/>
        <v>0</v>
      </c>
      <c r="BC179" s="87">
        <f t="shared" si="810"/>
        <v>0</v>
      </c>
      <c r="BD179" s="87">
        <f t="shared" ca="1" si="810"/>
        <v>0</v>
      </c>
      <c r="BE179" s="87">
        <f t="shared" ca="1" si="810"/>
        <v>0</v>
      </c>
      <c r="BF179" s="87">
        <f t="shared" ca="1" si="810"/>
        <v>0</v>
      </c>
      <c r="BG179" s="87">
        <f t="shared" ca="1" si="810"/>
        <v>0</v>
      </c>
      <c r="BH179" s="87">
        <f t="shared" ca="1" si="810"/>
        <v>0</v>
      </c>
      <c r="BI179" s="87">
        <f t="shared" ca="1" si="810"/>
        <v>0</v>
      </c>
      <c r="BJ179" s="2"/>
    </row>
    <row r="180" spans="1:62" ht="10.5" customHeight="1">
      <c r="A180" s="85" t="str">
        <f t="shared" ca="1" si="10"/>
        <v/>
      </c>
      <c r="B180" s="104" t="e">
        <f t="shared" ca="1" si="11"/>
        <v>#N/A</v>
      </c>
      <c r="C180" s="86" t="str">
        <f t="shared" ca="1" si="12"/>
        <v/>
      </c>
      <c r="D180" s="137"/>
      <c r="E180" s="87">
        <f t="shared" ref="E180:N180" ca="1" si="811">AN180+AZ180</f>
        <v>0</v>
      </c>
      <c r="F180" s="87">
        <f t="shared" si="811"/>
        <v>0</v>
      </c>
      <c r="G180" s="87">
        <f t="shared" si="811"/>
        <v>0</v>
      </c>
      <c r="H180" s="87">
        <f t="shared" si="811"/>
        <v>0</v>
      </c>
      <c r="I180" s="87">
        <f t="shared" ca="1" si="811"/>
        <v>0</v>
      </c>
      <c r="J180" s="87">
        <f t="shared" ca="1" si="811"/>
        <v>0</v>
      </c>
      <c r="K180" s="87">
        <f t="shared" ca="1" si="811"/>
        <v>0</v>
      </c>
      <c r="L180" s="87">
        <f t="shared" ca="1" si="811"/>
        <v>0</v>
      </c>
      <c r="M180" s="87">
        <f t="shared" ca="1" si="811"/>
        <v>0</v>
      </c>
      <c r="N180" s="87">
        <f t="shared" ca="1" si="811"/>
        <v>0</v>
      </c>
      <c r="O180" s="88"/>
      <c r="P180" s="87">
        <f t="shared" ca="1" si="8"/>
        <v>0</v>
      </c>
      <c r="Q180" s="87">
        <f t="shared" ref="Q180:Z180" ca="1" si="812">IF(E$8=0,0,ROUND(Q179-(E180-AB180),2))</f>
        <v>0</v>
      </c>
      <c r="R180" s="87">
        <f t="shared" si="812"/>
        <v>0</v>
      </c>
      <c r="S180" s="87">
        <f t="shared" si="812"/>
        <v>0</v>
      </c>
      <c r="T180" s="87">
        <f t="shared" si="812"/>
        <v>0</v>
      </c>
      <c r="U180" s="87">
        <f t="shared" ca="1" si="812"/>
        <v>0</v>
      </c>
      <c r="V180" s="87">
        <f t="shared" ca="1" si="812"/>
        <v>0</v>
      </c>
      <c r="W180" s="87">
        <f t="shared" ca="1" si="812"/>
        <v>0</v>
      </c>
      <c r="X180" s="87">
        <f t="shared" ca="1" si="812"/>
        <v>0</v>
      </c>
      <c r="Y180" s="87">
        <f t="shared" ca="1" si="812"/>
        <v>0</v>
      </c>
      <c r="Z180" s="87">
        <f t="shared" ca="1" si="812"/>
        <v>0</v>
      </c>
      <c r="AA180" s="95"/>
      <c r="AB180" s="87">
        <f t="shared" ref="AB180:AK180" ca="1" si="813">ROUND(Q179*E$9/12,2)</f>
        <v>0</v>
      </c>
      <c r="AC180" s="87">
        <f t="shared" si="813"/>
        <v>0</v>
      </c>
      <c r="AD180" s="87">
        <f t="shared" si="813"/>
        <v>0</v>
      </c>
      <c r="AE180" s="87">
        <f t="shared" si="813"/>
        <v>0</v>
      </c>
      <c r="AF180" s="87">
        <f t="shared" ca="1" si="813"/>
        <v>0</v>
      </c>
      <c r="AG180" s="87">
        <f t="shared" ca="1" si="813"/>
        <v>0</v>
      </c>
      <c r="AH180" s="87">
        <f t="shared" ca="1" si="813"/>
        <v>0</v>
      </c>
      <c r="AI180" s="87">
        <f t="shared" ca="1" si="813"/>
        <v>0</v>
      </c>
      <c r="AJ180" s="87">
        <f t="shared" ca="1" si="813"/>
        <v>0</v>
      </c>
      <c r="AK180" s="87">
        <f t="shared" ca="1" si="813"/>
        <v>0</v>
      </c>
      <c r="AL180" s="87">
        <f t="shared" ca="1" si="16"/>
        <v>0</v>
      </c>
      <c r="AM180" s="96"/>
      <c r="AN180" s="87">
        <f t="shared" ref="AN180:AW180" ca="1" si="814">IF(Q179&gt;0,IF((Q179+AB180)&lt;E$10,Q179+AB180,E$10),0)</f>
        <v>0</v>
      </c>
      <c r="AO180" s="87">
        <f t="shared" si="814"/>
        <v>0</v>
      </c>
      <c r="AP180" s="87">
        <f t="shared" si="814"/>
        <v>0</v>
      </c>
      <c r="AQ180" s="87">
        <f t="shared" si="814"/>
        <v>0</v>
      </c>
      <c r="AR180" s="87">
        <f t="shared" ca="1" si="814"/>
        <v>0</v>
      </c>
      <c r="AS180" s="87">
        <f t="shared" ca="1" si="814"/>
        <v>0</v>
      </c>
      <c r="AT180" s="87">
        <f t="shared" ca="1" si="814"/>
        <v>0</v>
      </c>
      <c r="AU180" s="87">
        <f t="shared" ca="1" si="814"/>
        <v>0</v>
      </c>
      <c r="AV180" s="87">
        <f t="shared" ca="1" si="814"/>
        <v>0</v>
      </c>
      <c r="AW180" s="87">
        <f t="shared" ca="1" si="814"/>
        <v>0</v>
      </c>
      <c r="AX180" s="87">
        <f t="shared" ca="1" si="18"/>
        <v>0</v>
      </c>
      <c r="AY180" s="87"/>
      <c r="AZ180" s="166">
        <f t="shared" ca="1" si="19"/>
        <v>0</v>
      </c>
      <c r="BA180" s="87">
        <f t="shared" ref="BA180:BI180" si="815">IF(R179&lt;=0,0,IF($C180&lt;=SUM($AZ180:AZ180),0,IF(AO180+$C180-SUM($AZ180:AZ180)&gt;R179+AC180,R179+AC180-AO180,$C180-SUM($AZ180:AZ180))))</f>
        <v>0</v>
      </c>
      <c r="BB180" s="87">
        <f t="shared" si="815"/>
        <v>0</v>
      </c>
      <c r="BC180" s="87">
        <f t="shared" si="815"/>
        <v>0</v>
      </c>
      <c r="BD180" s="87">
        <f t="shared" ca="1" si="815"/>
        <v>0</v>
      </c>
      <c r="BE180" s="87">
        <f t="shared" ca="1" si="815"/>
        <v>0</v>
      </c>
      <c r="BF180" s="87">
        <f t="shared" ca="1" si="815"/>
        <v>0</v>
      </c>
      <c r="BG180" s="87">
        <f t="shared" ca="1" si="815"/>
        <v>0</v>
      </c>
      <c r="BH180" s="87">
        <f t="shared" ca="1" si="815"/>
        <v>0</v>
      </c>
      <c r="BI180" s="87">
        <f t="shared" ca="1" si="815"/>
        <v>0</v>
      </c>
      <c r="BJ180" s="2"/>
    </row>
    <row r="181" spans="1:62" ht="10.5" customHeight="1">
      <c r="A181" s="85" t="str">
        <f t="shared" ca="1" si="10"/>
        <v/>
      </c>
      <c r="B181" s="104" t="e">
        <f t="shared" ca="1" si="11"/>
        <v>#N/A</v>
      </c>
      <c r="C181" s="86" t="str">
        <f t="shared" ca="1" si="12"/>
        <v/>
      </c>
      <c r="D181" s="137"/>
      <c r="E181" s="87">
        <f t="shared" ref="E181:N181" ca="1" si="816">AN181+AZ181</f>
        <v>0</v>
      </c>
      <c r="F181" s="87">
        <f t="shared" si="816"/>
        <v>0</v>
      </c>
      <c r="G181" s="87">
        <f t="shared" si="816"/>
        <v>0</v>
      </c>
      <c r="H181" s="87">
        <f t="shared" si="816"/>
        <v>0</v>
      </c>
      <c r="I181" s="87">
        <f t="shared" ca="1" si="816"/>
        <v>0</v>
      </c>
      <c r="J181" s="87">
        <f t="shared" ca="1" si="816"/>
        <v>0</v>
      </c>
      <c r="K181" s="87">
        <f t="shared" ca="1" si="816"/>
        <v>0</v>
      </c>
      <c r="L181" s="87">
        <f t="shared" ca="1" si="816"/>
        <v>0</v>
      </c>
      <c r="M181" s="87">
        <f t="shared" ca="1" si="816"/>
        <v>0</v>
      </c>
      <c r="N181" s="87">
        <f t="shared" ca="1" si="816"/>
        <v>0</v>
      </c>
      <c r="O181" s="88"/>
      <c r="P181" s="87">
        <f t="shared" ca="1" si="8"/>
        <v>0</v>
      </c>
      <c r="Q181" s="87">
        <f t="shared" ref="Q181:Z181" ca="1" si="817">IF(E$8=0,0,ROUND(Q180-(E181-AB181),2))</f>
        <v>0</v>
      </c>
      <c r="R181" s="87">
        <f t="shared" si="817"/>
        <v>0</v>
      </c>
      <c r="S181" s="87">
        <f t="shared" si="817"/>
        <v>0</v>
      </c>
      <c r="T181" s="87">
        <f t="shared" si="817"/>
        <v>0</v>
      </c>
      <c r="U181" s="87">
        <f t="shared" ca="1" si="817"/>
        <v>0</v>
      </c>
      <c r="V181" s="87">
        <f t="shared" ca="1" si="817"/>
        <v>0</v>
      </c>
      <c r="W181" s="87">
        <f t="shared" ca="1" si="817"/>
        <v>0</v>
      </c>
      <c r="X181" s="87">
        <f t="shared" ca="1" si="817"/>
        <v>0</v>
      </c>
      <c r="Y181" s="87">
        <f t="shared" ca="1" si="817"/>
        <v>0</v>
      </c>
      <c r="Z181" s="87">
        <f t="shared" ca="1" si="817"/>
        <v>0</v>
      </c>
      <c r="AA181" s="95"/>
      <c r="AB181" s="87">
        <f t="shared" ref="AB181:AK181" ca="1" si="818">ROUND(Q180*E$9/12,2)</f>
        <v>0</v>
      </c>
      <c r="AC181" s="87">
        <f t="shared" si="818"/>
        <v>0</v>
      </c>
      <c r="AD181" s="87">
        <f t="shared" si="818"/>
        <v>0</v>
      </c>
      <c r="AE181" s="87">
        <f t="shared" si="818"/>
        <v>0</v>
      </c>
      <c r="AF181" s="87">
        <f t="shared" ca="1" si="818"/>
        <v>0</v>
      </c>
      <c r="AG181" s="87">
        <f t="shared" ca="1" si="818"/>
        <v>0</v>
      </c>
      <c r="AH181" s="87">
        <f t="shared" ca="1" si="818"/>
        <v>0</v>
      </c>
      <c r="AI181" s="87">
        <f t="shared" ca="1" si="818"/>
        <v>0</v>
      </c>
      <c r="AJ181" s="87">
        <f t="shared" ca="1" si="818"/>
        <v>0</v>
      </c>
      <c r="AK181" s="87">
        <f t="shared" ca="1" si="818"/>
        <v>0</v>
      </c>
      <c r="AL181" s="87">
        <f t="shared" ca="1" si="16"/>
        <v>0</v>
      </c>
      <c r="AM181" s="96"/>
      <c r="AN181" s="87">
        <f t="shared" ref="AN181:AW181" ca="1" si="819">IF(Q180&gt;0,IF((Q180+AB181)&lt;E$10,Q180+AB181,E$10),0)</f>
        <v>0</v>
      </c>
      <c r="AO181" s="87">
        <f t="shared" si="819"/>
        <v>0</v>
      </c>
      <c r="AP181" s="87">
        <f t="shared" si="819"/>
        <v>0</v>
      </c>
      <c r="AQ181" s="87">
        <f t="shared" si="819"/>
        <v>0</v>
      </c>
      <c r="AR181" s="87">
        <f t="shared" ca="1" si="819"/>
        <v>0</v>
      </c>
      <c r="AS181" s="87">
        <f t="shared" ca="1" si="819"/>
        <v>0</v>
      </c>
      <c r="AT181" s="87">
        <f t="shared" ca="1" si="819"/>
        <v>0</v>
      </c>
      <c r="AU181" s="87">
        <f t="shared" ca="1" si="819"/>
        <v>0</v>
      </c>
      <c r="AV181" s="87">
        <f t="shared" ca="1" si="819"/>
        <v>0</v>
      </c>
      <c r="AW181" s="87">
        <f t="shared" ca="1" si="819"/>
        <v>0</v>
      </c>
      <c r="AX181" s="87">
        <f t="shared" ca="1" si="18"/>
        <v>0</v>
      </c>
      <c r="AY181" s="87"/>
      <c r="AZ181" s="166">
        <f t="shared" ca="1" si="19"/>
        <v>0</v>
      </c>
      <c r="BA181" s="87">
        <f t="shared" ref="BA181:BI181" si="820">IF(R180&lt;=0,0,IF($C181&lt;=SUM($AZ181:AZ181),0,IF(AO181+$C181-SUM($AZ181:AZ181)&gt;R180+AC181,R180+AC181-AO181,$C181-SUM($AZ181:AZ181))))</f>
        <v>0</v>
      </c>
      <c r="BB181" s="87">
        <f t="shared" si="820"/>
        <v>0</v>
      </c>
      <c r="BC181" s="87">
        <f t="shared" si="820"/>
        <v>0</v>
      </c>
      <c r="BD181" s="87">
        <f t="shared" ca="1" si="820"/>
        <v>0</v>
      </c>
      <c r="BE181" s="87">
        <f t="shared" ca="1" si="820"/>
        <v>0</v>
      </c>
      <c r="BF181" s="87">
        <f t="shared" ca="1" si="820"/>
        <v>0</v>
      </c>
      <c r="BG181" s="87">
        <f t="shared" ca="1" si="820"/>
        <v>0</v>
      </c>
      <c r="BH181" s="87">
        <f t="shared" ca="1" si="820"/>
        <v>0</v>
      </c>
      <c r="BI181" s="87">
        <f t="shared" ca="1" si="820"/>
        <v>0</v>
      </c>
      <c r="BJ181" s="2"/>
    </row>
    <row r="182" spans="1:62" ht="10.5" customHeight="1">
      <c r="A182" s="85" t="str">
        <f t="shared" ca="1" si="10"/>
        <v/>
      </c>
      <c r="B182" s="104" t="e">
        <f t="shared" ca="1" si="11"/>
        <v>#N/A</v>
      </c>
      <c r="C182" s="86" t="str">
        <f t="shared" ca="1" si="12"/>
        <v/>
      </c>
      <c r="D182" s="137"/>
      <c r="E182" s="87">
        <f t="shared" ref="E182:N182" ca="1" si="821">AN182+AZ182</f>
        <v>0</v>
      </c>
      <c r="F182" s="87">
        <f t="shared" si="821"/>
        <v>0</v>
      </c>
      <c r="G182" s="87">
        <f t="shared" si="821"/>
        <v>0</v>
      </c>
      <c r="H182" s="87">
        <f t="shared" si="821"/>
        <v>0</v>
      </c>
      <c r="I182" s="87">
        <f t="shared" ca="1" si="821"/>
        <v>0</v>
      </c>
      <c r="J182" s="87">
        <f t="shared" ca="1" si="821"/>
        <v>0</v>
      </c>
      <c r="K182" s="87">
        <f t="shared" ca="1" si="821"/>
        <v>0</v>
      </c>
      <c r="L182" s="87">
        <f t="shared" ca="1" si="821"/>
        <v>0</v>
      </c>
      <c r="M182" s="87">
        <f t="shared" ca="1" si="821"/>
        <v>0</v>
      </c>
      <c r="N182" s="87">
        <f t="shared" ca="1" si="821"/>
        <v>0</v>
      </c>
      <c r="O182" s="88"/>
      <c r="P182" s="87">
        <f t="shared" ca="1" si="8"/>
        <v>0</v>
      </c>
      <c r="Q182" s="87">
        <f t="shared" ref="Q182:Z182" ca="1" si="822">IF(E$8=0,0,ROUND(Q181-(E182-AB182),2))</f>
        <v>0</v>
      </c>
      <c r="R182" s="87">
        <f t="shared" si="822"/>
        <v>0</v>
      </c>
      <c r="S182" s="87">
        <f t="shared" si="822"/>
        <v>0</v>
      </c>
      <c r="T182" s="87">
        <f t="shared" si="822"/>
        <v>0</v>
      </c>
      <c r="U182" s="87">
        <f t="shared" ca="1" si="822"/>
        <v>0</v>
      </c>
      <c r="V182" s="87">
        <f t="shared" ca="1" si="822"/>
        <v>0</v>
      </c>
      <c r="W182" s="87">
        <f t="shared" ca="1" si="822"/>
        <v>0</v>
      </c>
      <c r="X182" s="87">
        <f t="shared" ca="1" si="822"/>
        <v>0</v>
      </c>
      <c r="Y182" s="87">
        <f t="shared" ca="1" si="822"/>
        <v>0</v>
      </c>
      <c r="Z182" s="87">
        <f t="shared" ca="1" si="822"/>
        <v>0</v>
      </c>
      <c r="AA182" s="95"/>
      <c r="AB182" s="87">
        <f t="shared" ref="AB182:AK182" ca="1" si="823">ROUND(Q181*E$9/12,2)</f>
        <v>0</v>
      </c>
      <c r="AC182" s="87">
        <f t="shared" si="823"/>
        <v>0</v>
      </c>
      <c r="AD182" s="87">
        <f t="shared" si="823"/>
        <v>0</v>
      </c>
      <c r="AE182" s="87">
        <f t="shared" si="823"/>
        <v>0</v>
      </c>
      <c r="AF182" s="87">
        <f t="shared" ca="1" si="823"/>
        <v>0</v>
      </c>
      <c r="AG182" s="87">
        <f t="shared" ca="1" si="823"/>
        <v>0</v>
      </c>
      <c r="AH182" s="87">
        <f t="shared" ca="1" si="823"/>
        <v>0</v>
      </c>
      <c r="AI182" s="87">
        <f t="shared" ca="1" si="823"/>
        <v>0</v>
      </c>
      <c r="AJ182" s="87">
        <f t="shared" ca="1" si="823"/>
        <v>0</v>
      </c>
      <c r="AK182" s="87">
        <f t="shared" ca="1" si="823"/>
        <v>0</v>
      </c>
      <c r="AL182" s="87">
        <f t="shared" ca="1" si="16"/>
        <v>0</v>
      </c>
      <c r="AM182" s="96"/>
      <c r="AN182" s="87">
        <f t="shared" ref="AN182:AW182" ca="1" si="824">IF(Q181&gt;0,IF((Q181+AB182)&lt;E$10,Q181+AB182,E$10),0)</f>
        <v>0</v>
      </c>
      <c r="AO182" s="87">
        <f t="shared" si="824"/>
        <v>0</v>
      </c>
      <c r="AP182" s="87">
        <f t="shared" si="824"/>
        <v>0</v>
      </c>
      <c r="AQ182" s="87">
        <f t="shared" si="824"/>
        <v>0</v>
      </c>
      <c r="AR182" s="87">
        <f t="shared" ca="1" si="824"/>
        <v>0</v>
      </c>
      <c r="AS182" s="87">
        <f t="shared" ca="1" si="824"/>
        <v>0</v>
      </c>
      <c r="AT182" s="87">
        <f t="shared" ca="1" si="824"/>
        <v>0</v>
      </c>
      <c r="AU182" s="87">
        <f t="shared" ca="1" si="824"/>
        <v>0</v>
      </c>
      <c r="AV182" s="87">
        <f t="shared" ca="1" si="824"/>
        <v>0</v>
      </c>
      <c r="AW182" s="87">
        <f t="shared" ca="1" si="824"/>
        <v>0</v>
      </c>
      <c r="AX182" s="87">
        <f t="shared" ca="1" si="18"/>
        <v>0</v>
      </c>
      <c r="AY182" s="87"/>
      <c r="AZ182" s="166">
        <f t="shared" ca="1" si="19"/>
        <v>0</v>
      </c>
      <c r="BA182" s="87">
        <f t="shared" ref="BA182:BI182" si="825">IF(R181&lt;=0,0,IF($C182&lt;=SUM($AZ182:AZ182),0,IF(AO182+$C182-SUM($AZ182:AZ182)&gt;R181+AC182,R181+AC182-AO182,$C182-SUM($AZ182:AZ182))))</f>
        <v>0</v>
      </c>
      <c r="BB182" s="87">
        <f t="shared" si="825"/>
        <v>0</v>
      </c>
      <c r="BC182" s="87">
        <f t="shared" si="825"/>
        <v>0</v>
      </c>
      <c r="BD182" s="87">
        <f t="shared" ca="1" si="825"/>
        <v>0</v>
      </c>
      <c r="BE182" s="87">
        <f t="shared" ca="1" si="825"/>
        <v>0</v>
      </c>
      <c r="BF182" s="87">
        <f t="shared" ca="1" si="825"/>
        <v>0</v>
      </c>
      <c r="BG182" s="87">
        <f t="shared" ca="1" si="825"/>
        <v>0</v>
      </c>
      <c r="BH182" s="87">
        <f t="shared" ca="1" si="825"/>
        <v>0</v>
      </c>
      <c r="BI182" s="87">
        <f t="shared" ca="1" si="825"/>
        <v>0</v>
      </c>
      <c r="BJ182" s="2"/>
    </row>
    <row r="183" spans="1:62" ht="10.5" customHeight="1">
      <c r="A183" s="85" t="str">
        <f t="shared" ca="1" si="10"/>
        <v/>
      </c>
      <c r="B183" s="104" t="e">
        <f t="shared" ca="1" si="11"/>
        <v>#N/A</v>
      </c>
      <c r="C183" s="86" t="str">
        <f t="shared" ca="1" si="12"/>
        <v/>
      </c>
      <c r="D183" s="137"/>
      <c r="E183" s="87">
        <f t="shared" ref="E183:N183" ca="1" si="826">AN183+AZ183</f>
        <v>0</v>
      </c>
      <c r="F183" s="87">
        <f t="shared" si="826"/>
        <v>0</v>
      </c>
      <c r="G183" s="87">
        <f t="shared" si="826"/>
        <v>0</v>
      </c>
      <c r="H183" s="87">
        <f t="shared" si="826"/>
        <v>0</v>
      </c>
      <c r="I183" s="87">
        <f t="shared" ca="1" si="826"/>
        <v>0</v>
      </c>
      <c r="J183" s="87">
        <f t="shared" ca="1" si="826"/>
        <v>0</v>
      </c>
      <c r="K183" s="87">
        <f t="shared" ca="1" si="826"/>
        <v>0</v>
      </c>
      <c r="L183" s="87">
        <f t="shared" ca="1" si="826"/>
        <v>0</v>
      </c>
      <c r="M183" s="87">
        <f t="shared" ca="1" si="826"/>
        <v>0</v>
      </c>
      <c r="N183" s="87">
        <f t="shared" ca="1" si="826"/>
        <v>0</v>
      </c>
      <c r="O183" s="88"/>
      <c r="P183" s="87">
        <f t="shared" ca="1" si="8"/>
        <v>0</v>
      </c>
      <c r="Q183" s="87">
        <f t="shared" ref="Q183:Z183" ca="1" si="827">IF(E$8=0,0,ROUND(Q182-(E183-AB183),2))</f>
        <v>0</v>
      </c>
      <c r="R183" s="87">
        <f t="shared" si="827"/>
        <v>0</v>
      </c>
      <c r="S183" s="87">
        <f t="shared" si="827"/>
        <v>0</v>
      </c>
      <c r="T183" s="87">
        <f t="shared" si="827"/>
        <v>0</v>
      </c>
      <c r="U183" s="87">
        <f t="shared" ca="1" si="827"/>
        <v>0</v>
      </c>
      <c r="V183" s="87">
        <f t="shared" ca="1" si="827"/>
        <v>0</v>
      </c>
      <c r="W183" s="87">
        <f t="shared" ca="1" si="827"/>
        <v>0</v>
      </c>
      <c r="X183" s="87">
        <f t="shared" ca="1" si="827"/>
        <v>0</v>
      </c>
      <c r="Y183" s="87">
        <f t="shared" ca="1" si="827"/>
        <v>0</v>
      </c>
      <c r="Z183" s="87">
        <f t="shared" ca="1" si="827"/>
        <v>0</v>
      </c>
      <c r="AA183" s="95"/>
      <c r="AB183" s="87">
        <f t="shared" ref="AB183:AK183" ca="1" si="828">ROUND(Q182*E$9/12,2)</f>
        <v>0</v>
      </c>
      <c r="AC183" s="87">
        <f t="shared" si="828"/>
        <v>0</v>
      </c>
      <c r="AD183" s="87">
        <f t="shared" si="828"/>
        <v>0</v>
      </c>
      <c r="AE183" s="87">
        <f t="shared" si="828"/>
        <v>0</v>
      </c>
      <c r="AF183" s="87">
        <f t="shared" ca="1" si="828"/>
        <v>0</v>
      </c>
      <c r="AG183" s="87">
        <f t="shared" ca="1" si="828"/>
        <v>0</v>
      </c>
      <c r="AH183" s="87">
        <f t="shared" ca="1" si="828"/>
        <v>0</v>
      </c>
      <c r="AI183" s="87">
        <f t="shared" ca="1" si="828"/>
        <v>0</v>
      </c>
      <c r="AJ183" s="87">
        <f t="shared" ca="1" si="828"/>
        <v>0</v>
      </c>
      <c r="AK183" s="87">
        <f t="shared" ca="1" si="828"/>
        <v>0</v>
      </c>
      <c r="AL183" s="87">
        <f t="shared" ca="1" si="16"/>
        <v>0</v>
      </c>
      <c r="AM183" s="96"/>
      <c r="AN183" s="87">
        <f t="shared" ref="AN183:AW183" ca="1" si="829">IF(Q182&gt;0,IF((Q182+AB183)&lt;E$10,Q182+AB183,E$10),0)</f>
        <v>0</v>
      </c>
      <c r="AO183" s="87">
        <f t="shared" si="829"/>
        <v>0</v>
      </c>
      <c r="AP183" s="87">
        <f t="shared" si="829"/>
        <v>0</v>
      </c>
      <c r="AQ183" s="87">
        <f t="shared" si="829"/>
        <v>0</v>
      </c>
      <c r="AR183" s="87">
        <f t="shared" ca="1" si="829"/>
        <v>0</v>
      </c>
      <c r="AS183" s="87">
        <f t="shared" ca="1" si="829"/>
        <v>0</v>
      </c>
      <c r="AT183" s="87">
        <f t="shared" ca="1" si="829"/>
        <v>0</v>
      </c>
      <c r="AU183" s="87">
        <f t="shared" ca="1" si="829"/>
        <v>0</v>
      </c>
      <c r="AV183" s="87">
        <f t="shared" ca="1" si="829"/>
        <v>0</v>
      </c>
      <c r="AW183" s="87">
        <f t="shared" ca="1" si="829"/>
        <v>0</v>
      </c>
      <c r="AX183" s="87">
        <f t="shared" ca="1" si="18"/>
        <v>0</v>
      </c>
      <c r="AY183" s="87"/>
      <c r="AZ183" s="166">
        <f t="shared" ca="1" si="19"/>
        <v>0</v>
      </c>
      <c r="BA183" s="87">
        <f t="shared" ref="BA183:BI183" si="830">IF(R182&lt;=0,0,IF($C183&lt;=SUM($AZ183:AZ183),0,IF(AO183+$C183-SUM($AZ183:AZ183)&gt;R182+AC183,R182+AC183-AO183,$C183-SUM($AZ183:AZ183))))</f>
        <v>0</v>
      </c>
      <c r="BB183" s="87">
        <f t="shared" si="830"/>
        <v>0</v>
      </c>
      <c r="BC183" s="87">
        <f t="shared" si="830"/>
        <v>0</v>
      </c>
      <c r="BD183" s="87">
        <f t="shared" ca="1" si="830"/>
        <v>0</v>
      </c>
      <c r="BE183" s="87">
        <f t="shared" ca="1" si="830"/>
        <v>0</v>
      </c>
      <c r="BF183" s="87">
        <f t="shared" ca="1" si="830"/>
        <v>0</v>
      </c>
      <c r="BG183" s="87">
        <f t="shared" ca="1" si="830"/>
        <v>0</v>
      </c>
      <c r="BH183" s="87">
        <f t="shared" ca="1" si="830"/>
        <v>0</v>
      </c>
      <c r="BI183" s="87">
        <f t="shared" ca="1" si="830"/>
        <v>0</v>
      </c>
      <c r="BJ183" s="2"/>
    </row>
    <row r="184" spans="1:62" ht="10.5" customHeight="1">
      <c r="A184" s="85" t="str">
        <f t="shared" ca="1" si="10"/>
        <v/>
      </c>
      <c r="B184" s="104" t="e">
        <f t="shared" ca="1" si="11"/>
        <v>#N/A</v>
      </c>
      <c r="C184" s="86" t="str">
        <f t="shared" ca="1" si="12"/>
        <v/>
      </c>
      <c r="D184" s="137"/>
      <c r="E184" s="87">
        <f t="shared" ref="E184:N184" ca="1" si="831">AN184+AZ184</f>
        <v>0</v>
      </c>
      <c r="F184" s="87">
        <f t="shared" si="831"/>
        <v>0</v>
      </c>
      <c r="G184" s="87">
        <f t="shared" si="831"/>
        <v>0</v>
      </c>
      <c r="H184" s="87">
        <f t="shared" si="831"/>
        <v>0</v>
      </c>
      <c r="I184" s="87">
        <f t="shared" ca="1" si="831"/>
        <v>0</v>
      </c>
      <c r="J184" s="87">
        <f t="shared" ca="1" si="831"/>
        <v>0</v>
      </c>
      <c r="K184" s="87">
        <f t="shared" ca="1" si="831"/>
        <v>0</v>
      </c>
      <c r="L184" s="87">
        <f t="shared" ca="1" si="831"/>
        <v>0</v>
      </c>
      <c r="M184" s="87">
        <f t="shared" ca="1" si="831"/>
        <v>0</v>
      </c>
      <c r="N184" s="87">
        <f t="shared" ca="1" si="831"/>
        <v>0</v>
      </c>
      <c r="O184" s="88"/>
      <c r="P184" s="87">
        <f t="shared" ca="1" si="8"/>
        <v>0</v>
      </c>
      <c r="Q184" s="87">
        <f t="shared" ref="Q184:Z184" ca="1" si="832">IF(E$8=0,0,ROUND(Q183-(E184-AB184),2))</f>
        <v>0</v>
      </c>
      <c r="R184" s="87">
        <f t="shared" si="832"/>
        <v>0</v>
      </c>
      <c r="S184" s="87">
        <f t="shared" si="832"/>
        <v>0</v>
      </c>
      <c r="T184" s="87">
        <f t="shared" si="832"/>
        <v>0</v>
      </c>
      <c r="U184" s="87">
        <f t="shared" ca="1" si="832"/>
        <v>0</v>
      </c>
      <c r="V184" s="87">
        <f t="shared" ca="1" si="832"/>
        <v>0</v>
      </c>
      <c r="W184" s="87">
        <f t="shared" ca="1" si="832"/>
        <v>0</v>
      </c>
      <c r="X184" s="87">
        <f t="shared" ca="1" si="832"/>
        <v>0</v>
      </c>
      <c r="Y184" s="87">
        <f t="shared" ca="1" si="832"/>
        <v>0</v>
      </c>
      <c r="Z184" s="87">
        <f t="shared" ca="1" si="832"/>
        <v>0</v>
      </c>
      <c r="AA184" s="95"/>
      <c r="AB184" s="87">
        <f t="shared" ref="AB184:AK184" ca="1" si="833">ROUND(Q183*E$9/12,2)</f>
        <v>0</v>
      </c>
      <c r="AC184" s="87">
        <f t="shared" si="833"/>
        <v>0</v>
      </c>
      <c r="AD184" s="87">
        <f t="shared" si="833"/>
        <v>0</v>
      </c>
      <c r="AE184" s="87">
        <f t="shared" si="833"/>
        <v>0</v>
      </c>
      <c r="AF184" s="87">
        <f t="shared" ca="1" si="833"/>
        <v>0</v>
      </c>
      <c r="AG184" s="87">
        <f t="shared" ca="1" si="833"/>
        <v>0</v>
      </c>
      <c r="AH184" s="87">
        <f t="shared" ca="1" si="833"/>
        <v>0</v>
      </c>
      <c r="AI184" s="87">
        <f t="shared" ca="1" si="833"/>
        <v>0</v>
      </c>
      <c r="AJ184" s="87">
        <f t="shared" ca="1" si="833"/>
        <v>0</v>
      </c>
      <c r="AK184" s="87">
        <f t="shared" ca="1" si="833"/>
        <v>0</v>
      </c>
      <c r="AL184" s="87">
        <f t="shared" ca="1" si="16"/>
        <v>0</v>
      </c>
      <c r="AM184" s="96"/>
      <c r="AN184" s="87">
        <f t="shared" ref="AN184:AW184" ca="1" si="834">IF(Q183&gt;0,IF((Q183+AB184)&lt;E$10,Q183+AB184,E$10),0)</f>
        <v>0</v>
      </c>
      <c r="AO184" s="87">
        <f t="shared" si="834"/>
        <v>0</v>
      </c>
      <c r="AP184" s="87">
        <f t="shared" si="834"/>
        <v>0</v>
      </c>
      <c r="AQ184" s="87">
        <f t="shared" si="834"/>
        <v>0</v>
      </c>
      <c r="AR184" s="87">
        <f t="shared" ca="1" si="834"/>
        <v>0</v>
      </c>
      <c r="AS184" s="87">
        <f t="shared" ca="1" si="834"/>
        <v>0</v>
      </c>
      <c r="AT184" s="87">
        <f t="shared" ca="1" si="834"/>
        <v>0</v>
      </c>
      <c r="AU184" s="87">
        <f t="shared" ca="1" si="834"/>
        <v>0</v>
      </c>
      <c r="AV184" s="87">
        <f t="shared" ca="1" si="834"/>
        <v>0</v>
      </c>
      <c r="AW184" s="87">
        <f t="shared" ca="1" si="834"/>
        <v>0</v>
      </c>
      <c r="AX184" s="87">
        <f t="shared" ca="1" si="18"/>
        <v>0</v>
      </c>
      <c r="AY184" s="87"/>
      <c r="AZ184" s="166">
        <f t="shared" ca="1" si="19"/>
        <v>0</v>
      </c>
      <c r="BA184" s="87">
        <f t="shared" ref="BA184:BI184" si="835">IF(R183&lt;=0,0,IF($C184&lt;=SUM($AZ184:AZ184),0,IF(AO184+$C184-SUM($AZ184:AZ184)&gt;R183+AC184,R183+AC184-AO184,$C184-SUM($AZ184:AZ184))))</f>
        <v>0</v>
      </c>
      <c r="BB184" s="87">
        <f t="shared" si="835"/>
        <v>0</v>
      </c>
      <c r="BC184" s="87">
        <f t="shared" si="835"/>
        <v>0</v>
      </c>
      <c r="BD184" s="87">
        <f t="shared" ca="1" si="835"/>
        <v>0</v>
      </c>
      <c r="BE184" s="87">
        <f t="shared" ca="1" si="835"/>
        <v>0</v>
      </c>
      <c r="BF184" s="87">
        <f t="shared" ca="1" si="835"/>
        <v>0</v>
      </c>
      <c r="BG184" s="87">
        <f t="shared" ca="1" si="835"/>
        <v>0</v>
      </c>
      <c r="BH184" s="87">
        <f t="shared" ca="1" si="835"/>
        <v>0</v>
      </c>
      <c r="BI184" s="87">
        <f t="shared" ca="1" si="835"/>
        <v>0</v>
      </c>
      <c r="BJ184" s="2"/>
    </row>
    <row r="185" spans="1:62" ht="10.5" customHeight="1">
      <c r="A185" s="85" t="str">
        <f t="shared" ca="1" si="10"/>
        <v/>
      </c>
      <c r="B185" s="104" t="e">
        <f t="shared" ca="1" si="11"/>
        <v>#N/A</v>
      </c>
      <c r="C185" s="86" t="str">
        <f t="shared" ca="1" si="12"/>
        <v/>
      </c>
      <c r="D185" s="137"/>
      <c r="E185" s="87">
        <f t="shared" ref="E185:N185" ca="1" si="836">AN185+AZ185</f>
        <v>0</v>
      </c>
      <c r="F185" s="87">
        <f t="shared" si="836"/>
        <v>0</v>
      </c>
      <c r="G185" s="87">
        <f t="shared" si="836"/>
        <v>0</v>
      </c>
      <c r="H185" s="87">
        <f t="shared" si="836"/>
        <v>0</v>
      </c>
      <c r="I185" s="87">
        <f t="shared" ca="1" si="836"/>
        <v>0</v>
      </c>
      <c r="J185" s="87">
        <f t="shared" ca="1" si="836"/>
        <v>0</v>
      </c>
      <c r="K185" s="87">
        <f t="shared" ca="1" si="836"/>
        <v>0</v>
      </c>
      <c r="L185" s="87">
        <f t="shared" ca="1" si="836"/>
        <v>0</v>
      </c>
      <c r="M185" s="87">
        <f t="shared" ca="1" si="836"/>
        <v>0</v>
      </c>
      <c r="N185" s="87">
        <f t="shared" ca="1" si="836"/>
        <v>0</v>
      </c>
      <c r="O185" s="88"/>
      <c r="P185" s="87">
        <f t="shared" ca="1" si="8"/>
        <v>0</v>
      </c>
      <c r="Q185" s="87">
        <f t="shared" ref="Q185:Z185" ca="1" si="837">IF(E$8=0,0,ROUND(Q184-(E185-AB185),2))</f>
        <v>0</v>
      </c>
      <c r="R185" s="87">
        <f t="shared" si="837"/>
        <v>0</v>
      </c>
      <c r="S185" s="87">
        <f t="shared" si="837"/>
        <v>0</v>
      </c>
      <c r="T185" s="87">
        <f t="shared" si="837"/>
        <v>0</v>
      </c>
      <c r="U185" s="87">
        <f t="shared" ca="1" si="837"/>
        <v>0</v>
      </c>
      <c r="V185" s="87">
        <f t="shared" ca="1" si="837"/>
        <v>0</v>
      </c>
      <c r="W185" s="87">
        <f t="shared" ca="1" si="837"/>
        <v>0</v>
      </c>
      <c r="X185" s="87">
        <f t="shared" ca="1" si="837"/>
        <v>0</v>
      </c>
      <c r="Y185" s="87">
        <f t="shared" ca="1" si="837"/>
        <v>0</v>
      </c>
      <c r="Z185" s="87">
        <f t="shared" ca="1" si="837"/>
        <v>0</v>
      </c>
      <c r="AA185" s="95"/>
      <c r="AB185" s="87">
        <f t="shared" ref="AB185:AK185" ca="1" si="838">ROUND(Q184*E$9/12,2)</f>
        <v>0</v>
      </c>
      <c r="AC185" s="87">
        <f t="shared" si="838"/>
        <v>0</v>
      </c>
      <c r="AD185" s="87">
        <f t="shared" si="838"/>
        <v>0</v>
      </c>
      <c r="AE185" s="87">
        <f t="shared" si="838"/>
        <v>0</v>
      </c>
      <c r="AF185" s="87">
        <f t="shared" ca="1" si="838"/>
        <v>0</v>
      </c>
      <c r="AG185" s="87">
        <f t="shared" ca="1" si="838"/>
        <v>0</v>
      </c>
      <c r="AH185" s="87">
        <f t="shared" ca="1" si="838"/>
        <v>0</v>
      </c>
      <c r="AI185" s="87">
        <f t="shared" ca="1" si="838"/>
        <v>0</v>
      </c>
      <c r="AJ185" s="87">
        <f t="shared" ca="1" si="838"/>
        <v>0</v>
      </c>
      <c r="AK185" s="87">
        <f t="shared" ca="1" si="838"/>
        <v>0</v>
      </c>
      <c r="AL185" s="87">
        <f t="shared" ca="1" si="16"/>
        <v>0</v>
      </c>
      <c r="AM185" s="96"/>
      <c r="AN185" s="87">
        <f t="shared" ref="AN185:AW185" ca="1" si="839">IF(Q184&gt;0,IF((Q184+AB185)&lt;E$10,Q184+AB185,E$10),0)</f>
        <v>0</v>
      </c>
      <c r="AO185" s="87">
        <f t="shared" si="839"/>
        <v>0</v>
      </c>
      <c r="AP185" s="87">
        <f t="shared" si="839"/>
        <v>0</v>
      </c>
      <c r="AQ185" s="87">
        <f t="shared" si="839"/>
        <v>0</v>
      </c>
      <c r="AR185" s="87">
        <f t="shared" ca="1" si="839"/>
        <v>0</v>
      </c>
      <c r="AS185" s="87">
        <f t="shared" ca="1" si="839"/>
        <v>0</v>
      </c>
      <c r="AT185" s="87">
        <f t="shared" ca="1" si="839"/>
        <v>0</v>
      </c>
      <c r="AU185" s="87">
        <f t="shared" ca="1" si="839"/>
        <v>0</v>
      </c>
      <c r="AV185" s="87">
        <f t="shared" ca="1" si="839"/>
        <v>0</v>
      </c>
      <c r="AW185" s="87">
        <f t="shared" ca="1" si="839"/>
        <v>0</v>
      </c>
      <c r="AX185" s="87">
        <f t="shared" ca="1" si="18"/>
        <v>0</v>
      </c>
      <c r="AY185" s="87"/>
      <c r="AZ185" s="166">
        <f t="shared" ca="1" si="19"/>
        <v>0</v>
      </c>
      <c r="BA185" s="87">
        <f t="shared" ref="BA185:BI185" si="840">IF(R184&lt;=0,0,IF($C185&lt;=SUM($AZ185:AZ185),0,IF(AO185+$C185-SUM($AZ185:AZ185)&gt;R184+AC185,R184+AC185-AO185,$C185-SUM($AZ185:AZ185))))</f>
        <v>0</v>
      </c>
      <c r="BB185" s="87">
        <f t="shared" si="840"/>
        <v>0</v>
      </c>
      <c r="BC185" s="87">
        <f t="shared" si="840"/>
        <v>0</v>
      </c>
      <c r="BD185" s="87">
        <f t="shared" ca="1" si="840"/>
        <v>0</v>
      </c>
      <c r="BE185" s="87">
        <f t="shared" ca="1" si="840"/>
        <v>0</v>
      </c>
      <c r="BF185" s="87">
        <f t="shared" ca="1" si="840"/>
        <v>0</v>
      </c>
      <c r="BG185" s="87">
        <f t="shared" ca="1" si="840"/>
        <v>0</v>
      </c>
      <c r="BH185" s="87">
        <f t="shared" ca="1" si="840"/>
        <v>0</v>
      </c>
      <c r="BI185" s="87">
        <f t="shared" ca="1" si="840"/>
        <v>0</v>
      </c>
      <c r="BJ185" s="2"/>
    </row>
    <row r="186" spans="1:62" ht="10.5" customHeight="1">
      <c r="A186" s="85" t="str">
        <f t="shared" ca="1" si="10"/>
        <v/>
      </c>
      <c r="B186" s="104" t="e">
        <f t="shared" ca="1" si="11"/>
        <v>#N/A</v>
      </c>
      <c r="C186" s="86" t="str">
        <f t="shared" ca="1" si="12"/>
        <v/>
      </c>
      <c r="D186" s="137"/>
      <c r="E186" s="87">
        <f t="shared" ref="E186:N186" ca="1" si="841">AN186+AZ186</f>
        <v>0</v>
      </c>
      <c r="F186" s="87">
        <f t="shared" si="841"/>
        <v>0</v>
      </c>
      <c r="G186" s="87">
        <f t="shared" si="841"/>
        <v>0</v>
      </c>
      <c r="H186" s="87">
        <f t="shared" si="841"/>
        <v>0</v>
      </c>
      <c r="I186" s="87">
        <f t="shared" ca="1" si="841"/>
        <v>0</v>
      </c>
      <c r="J186" s="87">
        <f t="shared" ca="1" si="841"/>
        <v>0</v>
      </c>
      <c r="K186" s="87">
        <f t="shared" ca="1" si="841"/>
        <v>0</v>
      </c>
      <c r="L186" s="87">
        <f t="shared" ca="1" si="841"/>
        <v>0</v>
      </c>
      <c r="M186" s="87">
        <f t="shared" ca="1" si="841"/>
        <v>0</v>
      </c>
      <c r="N186" s="87">
        <f t="shared" ca="1" si="841"/>
        <v>0</v>
      </c>
      <c r="O186" s="88"/>
      <c r="P186" s="87">
        <f t="shared" ca="1" si="8"/>
        <v>0</v>
      </c>
      <c r="Q186" s="87">
        <f t="shared" ref="Q186:Z186" ca="1" si="842">IF(E$8=0,0,ROUND(Q185-(E186-AB186),2))</f>
        <v>0</v>
      </c>
      <c r="R186" s="87">
        <f t="shared" si="842"/>
        <v>0</v>
      </c>
      <c r="S186" s="87">
        <f t="shared" si="842"/>
        <v>0</v>
      </c>
      <c r="T186" s="87">
        <f t="shared" si="842"/>
        <v>0</v>
      </c>
      <c r="U186" s="87">
        <f t="shared" ca="1" si="842"/>
        <v>0</v>
      </c>
      <c r="V186" s="87">
        <f t="shared" ca="1" si="842"/>
        <v>0</v>
      </c>
      <c r="W186" s="87">
        <f t="shared" ca="1" si="842"/>
        <v>0</v>
      </c>
      <c r="X186" s="87">
        <f t="shared" ca="1" si="842"/>
        <v>0</v>
      </c>
      <c r="Y186" s="87">
        <f t="shared" ca="1" si="842"/>
        <v>0</v>
      </c>
      <c r="Z186" s="87">
        <f t="shared" ca="1" si="842"/>
        <v>0</v>
      </c>
      <c r="AA186" s="95"/>
      <c r="AB186" s="87">
        <f t="shared" ref="AB186:AK186" ca="1" si="843">ROUND(Q185*E$9/12,2)</f>
        <v>0</v>
      </c>
      <c r="AC186" s="87">
        <f t="shared" si="843"/>
        <v>0</v>
      </c>
      <c r="AD186" s="87">
        <f t="shared" si="843"/>
        <v>0</v>
      </c>
      <c r="AE186" s="87">
        <f t="shared" si="843"/>
        <v>0</v>
      </c>
      <c r="AF186" s="87">
        <f t="shared" ca="1" si="843"/>
        <v>0</v>
      </c>
      <c r="AG186" s="87">
        <f t="shared" ca="1" si="843"/>
        <v>0</v>
      </c>
      <c r="AH186" s="87">
        <f t="shared" ca="1" si="843"/>
        <v>0</v>
      </c>
      <c r="AI186" s="87">
        <f t="shared" ca="1" si="843"/>
        <v>0</v>
      </c>
      <c r="AJ186" s="87">
        <f t="shared" ca="1" si="843"/>
        <v>0</v>
      </c>
      <c r="AK186" s="87">
        <f t="shared" ca="1" si="843"/>
        <v>0</v>
      </c>
      <c r="AL186" s="87">
        <f t="shared" ca="1" si="16"/>
        <v>0</v>
      </c>
      <c r="AM186" s="96"/>
      <c r="AN186" s="87">
        <f t="shared" ref="AN186:AW186" ca="1" si="844">IF(Q185&gt;0,IF((Q185+AB186)&lt;E$10,Q185+AB186,E$10),0)</f>
        <v>0</v>
      </c>
      <c r="AO186" s="87">
        <f t="shared" si="844"/>
        <v>0</v>
      </c>
      <c r="AP186" s="87">
        <f t="shared" si="844"/>
        <v>0</v>
      </c>
      <c r="AQ186" s="87">
        <f t="shared" si="844"/>
        <v>0</v>
      </c>
      <c r="AR186" s="87">
        <f t="shared" ca="1" si="844"/>
        <v>0</v>
      </c>
      <c r="AS186" s="87">
        <f t="shared" ca="1" si="844"/>
        <v>0</v>
      </c>
      <c r="AT186" s="87">
        <f t="shared" ca="1" si="844"/>
        <v>0</v>
      </c>
      <c r="AU186" s="87">
        <f t="shared" ca="1" si="844"/>
        <v>0</v>
      </c>
      <c r="AV186" s="87">
        <f t="shared" ca="1" si="844"/>
        <v>0</v>
      </c>
      <c r="AW186" s="87">
        <f t="shared" ca="1" si="844"/>
        <v>0</v>
      </c>
      <c r="AX186" s="87">
        <f t="shared" ca="1" si="18"/>
        <v>0</v>
      </c>
      <c r="AY186" s="87"/>
      <c r="AZ186" s="166">
        <f t="shared" ca="1" si="19"/>
        <v>0</v>
      </c>
      <c r="BA186" s="87">
        <f t="shared" ref="BA186:BI186" si="845">IF(R185&lt;=0,0,IF($C186&lt;=SUM($AZ186:AZ186),0,IF(AO186+$C186-SUM($AZ186:AZ186)&gt;R185+AC186,R185+AC186-AO186,$C186-SUM($AZ186:AZ186))))</f>
        <v>0</v>
      </c>
      <c r="BB186" s="87">
        <f t="shared" si="845"/>
        <v>0</v>
      </c>
      <c r="BC186" s="87">
        <f t="shared" si="845"/>
        <v>0</v>
      </c>
      <c r="BD186" s="87">
        <f t="shared" ca="1" si="845"/>
        <v>0</v>
      </c>
      <c r="BE186" s="87">
        <f t="shared" ca="1" si="845"/>
        <v>0</v>
      </c>
      <c r="BF186" s="87">
        <f t="shared" ca="1" si="845"/>
        <v>0</v>
      </c>
      <c r="BG186" s="87">
        <f t="shared" ca="1" si="845"/>
        <v>0</v>
      </c>
      <c r="BH186" s="87">
        <f t="shared" ca="1" si="845"/>
        <v>0</v>
      </c>
      <c r="BI186" s="87">
        <f t="shared" ca="1" si="845"/>
        <v>0</v>
      </c>
      <c r="BJ186" s="2"/>
    </row>
    <row r="187" spans="1:62" ht="10.5" customHeight="1">
      <c r="A187" s="85" t="str">
        <f t="shared" ca="1" si="10"/>
        <v/>
      </c>
      <c r="B187" s="104" t="e">
        <f t="shared" ca="1" si="11"/>
        <v>#N/A</v>
      </c>
      <c r="C187" s="86" t="str">
        <f t="shared" ca="1" si="12"/>
        <v/>
      </c>
      <c r="D187" s="137"/>
      <c r="E187" s="87">
        <f t="shared" ref="E187:N187" ca="1" si="846">AN187+AZ187</f>
        <v>0</v>
      </c>
      <c r="F187" s="87">
        <f t="shared" si="846"/>
        <v>0</v>
      </c>
      <c r="G187" s="87">
        <f t="shared" si="846"/>
        <v>0</v>
      </c>
      <c r="H187" s="87">
        <f t="shared" si="846"/>
        <v>0</v>
      </c>
      <c r="I187" s="87">
        <f t="shared" ca="1" si="846"/>
        <v>0</v>
      </c>
      <c r="J187" s="87">
        <f t="shared" ca="1" si="846"/>
        <v>0</v>
      </c>
      <c r="K187" s="87">
        <f t="shared" ca="1" si="846"/>
        <v>0</v>
      </c>
      <c r="L187" s="87">
        <f t="shared" ca="1" si="846"/>
        <v>0</v>
      </c>
      <c r="M187" s="87">
        <f t="shared" ca="1" si="846"/>
        <v>0</v>
      </c>
      <c r="N187" s="87">
        <f t="shared" ca="1" si="846"/>
        <v>0</v>
      </c>
      <c r="O187" s="88"/>
      <c r="P187" s="87">
        <f t="shared" ca="1" si="8"/>
        <v>0</v>
      </c>
      <c r="Q187" s="87">
        <f t="shared" ref="Q187:Z187" ca="1" si="847">IF(E$8=0,0,ROUND(Q186-(E187-AB187),2))</f>
        <v>0</v>
      </c>
      <c r="R187" s="87">
        <f t="shared" si="847"/>
        <v>0</v>
      </c>
      <c r="S187" s="87">
        <f t="shared" si="847"/>
        <v>0</v>
      </c>
      <c r="T187" s="87">
        <f t="shared" si="847"/>
        <v>0</v>
      </c>
      <c r="U187" s="87">
        <f t="shared" ca="1" si="847"/>
        <v>0</v>
      </c>
      <c r="V187" s="87">
        <f t="shared" ca="1" si="847"/>
        <v>0</v>
      </c>
      <c r="W187" s="87">
        <f t="shared" ca="1" si="847"/>
        <v>0</v>
      </c>
      <c r="X187" s="87">
        <f t="shared" ca="1" si="847"/>
        <v>0</v>
      </c>
      <c r="Y187" s="87">
        <f t="shared" ca="1" si="847"/>
        <v>0</v>
      </c>
      <c r="Z187" s="87">
        <f t="shared" ca="1" si="847"/>
        <v>0</v>
      </c>
      <c r="AA187" s="95"/>
      <c r="AB187" s="87">
        <f t="shared" ref="AB187:AK187" ca="1" si="848">ROUND(Q186*E$9/12,2)</f>
        <v>0</v>
      </c>
      <c r="AC187" s="87">
        <f t="shared" si="848"/>
        <v>0</v>
      </c>
      <c r="AD187" s="87">
        <f t="shared" si="848"/>
        <v>0</v>
      </c>
      <c r="AE187" s="87">
        <f t="shared" si="848"/>
        <v>0</v>
      </c>
      <c r="AF187" s="87">
        <f t="shared" ca="1" si="848"/>
        <v>0</v>
      </c>
      <c r="AG187" s="87">
        <f t="shared" ca="1" si="848"/>
        <v>0</v>
      </c>
      <c r="AH187" s="87">
        <f t="shared" ca="1" si="848"/>
        <v>0</v>
      </c>
      <c r="AI187" s="87">
        <f t="shared" ca="1" si="848"/>
        <v>0</v>
      </c>
      <c r="AJ187" s="87">
        <f t="shared" ca="1" si="848"/>
        <v>0</v>
      </c>
      <c r="AK187" s="87">
        <f t="shared" ca="1" si="848"/>
        <v>0</v>
      </c>
      <c r="AL187" s="87">
        <f t="shared" ca="1" si="16"/>
        <v>0</v>
      </c>
      <c r="AM187" s="96"/>
      <c r="AN187" s="87">
        <f t="shared" ref="AN187:AW187" ca="1" si="849">IF(Q186&gt;0,IF((Q186+AB187)&lt;E$10,Q186+AB187,E$10),0)</f>
        <v>0</v>
      </c>
      <c r="AO187" s="87">
        <f t="shared" si="849"/>
        <v>0</v>
      </c>
      <c r="AP187" s="87">
        <f t="shared" si="849"/>
        <v>0</v>
      </c>
      <c r="AQ187" s="87">
        <f t="shared" si="849"/>
        <v>0</v>
      </c>
      <c r="AR187" s="87">
        <f t="shared" ca="1" si="849"/>
        <v>0</v>
      </c>
      <c r="AS187" s="87">
        <f t="shared" ca="1" si="849"/>
        <v>0</v>
      </c>
      <c r="AT187" s="87">
        <f t="shared" ca="1" si="849"/>
        <v>0</v>
      </c>
      <c r="AU187" s="87">
        <f t="shared" ca="1" si="849"/>
        <v>0</v>
      </c>
      <c r="AV187" s="87">
        <f t="shared" ca="1" si="849"/>
        <v>0</v>
      </c>
      <c r="AW187" s="87">
        <f t="shared" ca="1" si="849"/>
        <v>0</v>
      </c>
      <c r="AX187" s="87">
        <f t="shared" ca="1" si="18"/>
        <v>0</v>
      </c>
      <c r="AY187" s="87"/>
      <c r="AZ187" s="166">
        <f t="shared" ca="1" si="19"/>
        <v>0</v>
      </c>
      <c r="BA187" s="87">
        <f t="shared" ref="BA187:BI187" si="850">IF(R186&lt;=0,0,IF($C187&lt;=SUM($AZ187:AZ187),0,IF(AO187+$C187-SUM($AZ187:AZ187)&gt;R186+AC187,R186+AC187-AO187,$C187-SUM($AZ187:AZ187))))</f>
        <v>0</v>
      </c>
      <c r="BB187" s="87">
        <f t="shared" si="850"/>
        <v>0</v>
      </c>
      <c r="BC187" s="87">
        <f t="shared" si="850"/>
        <v>0</v>
      </c>
      <c r="BD187" s="87">
        <f t="shared" ca="1" si="850"/>
        <v>0</v>
      </c>
      <c r="BE187" s="87">
        <f t="shared" ca="1" si="850"/>
        <v>0</v>
      </c>
      <c r="BF187" s="87">
        <f t="shared" ca="1" si="850"/>
        <v>0</v>
      </c>
      <c r="BG187" s="87">
        <f t="shared" ca="1" si="850"/>
        <v>0</v>
      </c>
      <c r="BH187" s="87">
        <f t="shared" ca="1" si="850"/>
        <v>0</v>
      </c>
      <c r="BI187" s="87">
        <f t="shared" ca="1" si="850"/>
        <v>0</v>
      </c>
      <c r="BJ187" s="2"/>
    </row>
    <row r="188" spans="1:62" ht="10.5" customHeight="1">
      <c r="A188" s="85" t="str">
        <f t="shared" ca="1" si="10"/>
        <v/>
      </c>
      <c r="B188" s="104" t="e">
        <f t="shared" ca="1" si="11"/>
        <v>#N/A</v>
      </c>
      <c r="C188" s="86" t="str">
        <f t="shared" ca="1" si="12"/>
        <v/>
      </c>
      <c r="D188" s="137"/>
      <c r="E188" s="87">
        <f t="shared" ref="E188:N188" ca="1" si="851">AN188+AZ188</f>
        <v>0</v>
      </c>
      <c r="F188" s="87">
        <f t="shared" si="851"/>
        <v>0</v>
      </c>
      <c r="G188" s="87">
        <f t="shared" si="851"/>
        <v>0</v>
      </c>
      <c r="H188" s="87">
        <f t="shared" si="851"/>
        <v>0</v>
      </c>
      <c r="I188" s="87">
        <f t="shared" ca="1" si="851"/>
        <v>0</v>
      </c>
      <c r="J188" s="87">
        <f t="shared" ca="1" si="851"/>
        <v>0</v>
      </c>
      <c r="K188" s="87">
        <f t="shared" ca="1" si="851"/>
        <v>0</v>
      </c>
      <c r="L188" s="87">
        <f t="shared" ca="1" si="851"/>
        <v>0</v>
      </c>
      <c r="M188" s="87">
        <f t="shared" ca="1" si="851"/>
        <v>0</v>
      </c>
      <c r="N188" s="87">
        <f t="shared" ca="1" si="851"/>
        <v>0</v>
      </c>
      <c r="O188" s="88"/>
      <c r="P188" s="87">
        <f t="shared" ca="1" si="8"/>
        <v>0</v>
      </c>
      <c r="Q188" s="87">
        <f t="shared" ref="Q188:Z188" ca="1" si="852">IF(E$8=0,0,ROUND(Q187-(E188-AB188),2))</f>
        <v>0</v>
      </c>
      <c r="R188" s="87">
        <f t="shared" si="852"/>
        <v>0</v>
      </c>
      <c r="S188" s="87">
        <f t="shared" si="852"/>
        <v>0</v>
      </c>
      <c r="T188" s="87">
        <f t="shared" si="852"/>
        <v>0</v>
      </c>
      <c r="U188" s="87">
        <f t="shared" ca="1" si="852"/>
        <v>0</v>
      </c>
      <c r="V188" s="87">
        <f t="shared" ca="1" si="852"/>
        <v>0</v>
      </c>
      <c r="W188" s="87">
        <f t="shared" ca="1" si="852"/>
        <v>0</v>
      </c>
      <c r="X188" s="87">
        <f t="shared" ca="1" si="852"/>
        <v>0</v>
      </c>
      <c r="Y188" s="87">
        <f t="shared" ca="1" si="852"/>
        <v>0</v>
      </c>
      <c r="Z188" s="87">
        <f t="shared" ca="1" si="852"/>
        <v>0</v>
      </c>
      <c r="AA188" s="95"/>
      <c r="AB188" s="87">
        <f t="shared" ref="AB188:AK188" ca="1" si="853">ROUND(Q187*E$9/12,2)</f>
        <v>0</v>
      </c>
      <c r="AC188" s="87">
        <f t="shared" si="853"/>
        <v>0</v>
      </c>
      <c r="AD188" s="87">
        <f t="shared" si="853"/>
        <v>0</v>
      </c>
      <c r="AE188" s="87">
        <f t="shared" si="853"/>
        <v>0</v>
      </c>
      <c r="AF188" s="87">
        <f t="shared" ca="1" si="853"/>
        <v>0</v>
      </c>
      <c r="AG188" s="87">
        <f t="shared" ca="1" si="853"/>
        <v>0</v>
      </c>
      <c r="AH188" s="87">
        <f t="shared" ca="1" si="853"/>
        <v>0</v>
      </c>
      <c r="AI188" s="87">
        <f t="shared" ca="1" si="853"/>
        <v>0</v>
      </c>
      <c r="AJ188" s="87">
        <f t="shared" ca="1" si="853"/>
        <v>0</v>
      </c>
      <c r="AK188" s="87">
        <f t="shared" ca="1" si="853"/>
        <v>0</v>
      </c>
      <c r="AL188" s="87">
        <f t="shared" ca="1" si="16"/>
        <v>0</v>
      </c>
      <c r="AM188" s="96"/>
      <c r="AN188" s="87">
        <f t="shared" ref="AN188:AW188" ca="1" si="854">IF(Q187&gt;0,IF((Q187+AB188)&lt;E$10,Q187+AB188,E$10),0)</f>
        <v>0</v>
      </c>
      <c r="AO188" s="87">
        <f t="shared" si="854"/>
        <v>0</v>
      </c>
      <c r="AP188" s="87">
        <f t="shared" si="854"/>
        <v>0</v>
      </c>
      <c r="AQ188" s="87">
        <f t="shared" si="854"/>
        <v>0</v>
      </c>
      <c r="AR188" s="87">
        <f t="shared" ca="1" si="854"/>
        <v>0</v>
      </c>
      <c r="AS188" s="87">
        <f t="shared" ca="1" si="854"/>
        <v>0</v>
      </c>
      <c r="AT188" s="87">
        <f t="shared" ca="1" si="854"/>
        <v>0</v>
      </c>
      <c r="AU188" s="87">
        <f t="shared" ca="1" si="854"/>
        <v>0</v>
      </c>
      <c r="AV188" s="87">
        <f t="shared" ca="1" si="854"/>
        <v>0</v>
      </c>
      <c r="AW188" s="87">
        <f t="shared" ca="1" si="854"/>
        <v>0</v>
      </c>
      <c r="AX188" s="87">
        <f t="shared" ca="1" si="18"/>
        <v>0</v>
      </c>
      <c r="AY188" s="87"/>
      <c r="AZ188" s="166">
        <f t="shared" ca="1" si="19"/>
        <v>0</v>
      </c>
      <c r="BA188" s="87">
        <f t="shared" ref="BA188:BI188" si="855">IF(R187&lt;=0,0,IF($C188&lt;=SUM($AZ188:AZ188),0,IF(AO188+$C188-SUM($AZ188:AZ188)&gt;R187+AC188,R187+AC188-AO188,$C188-SUM($AZ188:AZ188))))</f>
        <v>0</v>
      </c>
      <c r="BB188" s="87">
        <f t="shared" si="855"/>
        <v>0</v>
      </c>
      <c r="BC188" s="87">
        <f t="shared" si="855"/>
        <v>0</v>
      </c>
      <c r="BD188" s="87">
        <f t="shared" ca="1" si="855"/>
        <v>0</v>
      </c>
      <c r="BE188" s="87">
        <f t="shared" ca="1" si="855"/>
        <v>0</v>
      </c>
      <c r="BF188" s="87">
        <f t="shared" ca="1" si="855"/>
        <v>0</v>
      </c>
      <c r="BG188" s="87">
        <f t="shared" ca="1" si="855"/>
        <v>0</v>
      </c>
      <c r="BH188" s="87">
        <f t="shared" ca="1" si="855"/>
        <v>0</v>
      </c>
      <c r="BI188" s="87">
        <f t="shared" ca="1" si="855"/>
        <v>0</v>
      </c>
      <c r="BJ188" s="2"/>
    </row>
    <row r="189" spans="1:62" ht="10.5" customHeight="1">
      <c r="A189" s="85" t="str">
        <f t="shared" ca="1" si="10"/>
        <v/>
      </c>
      <c r="B189" s="104" t="e">
        <f t="shared" ca="1" si="11"/>
        <v>#N/A</v>
      </c>
      <c r="C189" s="86" t="str">
        <f t="shared" ca="1" si="12"/>
        <v/>
      </c>
      <c r="D189" s="137"/>
      <c r="E189" s="87">
        <f t="shared" ref="E189:N189" ca="1" si="856">AN189+AZ189</f>
        <v>0</v>
      </c>
      <c r="F189" s="87">
        <f t="shared" si="856"/>
        <v>0</v>
      </c>
      <c r="G189" s="87">
        <f t="shared" si="856"/>
        <v>0</v>
      </c>
      <c r="H189" s="87">
        <f t="shared" si="856"/>
        <v>0</v>
      </c>
      <c r="I189" s="87">
        <f t="shared" ca="1" si="856"/>
        <v>0</v>
      </c>
      <c r="J189" s="87">
        <f t="shared" ca="1" si="856"/>
        <v>0</v>
      </c>
      <c r="K189" s="87">
        <f t="shared" ca="1" si="856"/>
        <v>0</v>
      </c>
      <c r="L189" s="87">
        <f t="shared" ca="1" si="856"/>
        <v>0</v>
      </c>
      <c r="M189" s="87">
        <f t="shared" ca="1" si="856"/>
        <v>0</v>
      </c>
      <c r="N189" s="87">
        <f t="shared" ca="1" si="856"/>
        <v>0</v>
      </c>
      <c r="O189" s="88"/>
      <c r="P189" s="87">
        <f t="shared" ca="1" si="8"/>
        <v>0</v>
      </c>
      <c r="Q189" s="87">
        <f t="shared" ref="Q189:Z189" ca="1" si="857">IF(E$8=0,0,ROUND(Q188-(E189-AB189),2))</f>
        <v>0</v>
      </c>
      <c r="R189" s="87">
        <f t="shared" si="857"/>
        <v>0</v>
      </c>
      <c r="S189" s="87">
        <f t="shared" si="857"/>
        <v>0</v>
      </c>
      <c r="T189" s="87">
        <f t="shared" si="857"/>
        <v>0</v>
      </c>
      <c r="U189" s="87">
        <f t="shared" ca="1" si="857"/>
        <v>0</v>
      </c>
      <c r="V189" s="87">
        <f t="shared" ca="1" si="857"/>
        <v>0</v>
      </c>
      <c r="W189" s="87">
        <f t="shared" ca="1" si="857"/>
        <v>0</v>
      </c>
      <c r="X189" s="87">
        <f t="shared" ca="1" si="857"/>
        <v>0</v>
      </c>
      <c r="Y189" s="87">
        <f t="shared" ca="1" si="857"/>
        <v>0</v>
      </c>
      <c r="Z189" s="87">
        <f t="shared" ca="1" si="857"/>
        <v>0</v>
      </c>
      <c r="AA189" s="95"/>
      <c r="AB189" s="87">
        <f t="shared" ref="AB189:AK189" ca="1" si="858">ROUND(Q188*E$9/12,2)</f>
        <v>0</v>
      </c>
      <c r="AC189" s="87">
        <f t="shared" si="858"/>
        <v>0</v>
      </c>
      <c r="AD189" s="87">
        <f t="shared" si="858"/>
        <v>0</v>
      </c>
      <c r="AE189" s="87">
        <f t="shared" si="858"/>
        <v>0</v>
      </c>
      <c r="AF189" s="87">
        <f t="shared" ca="1" si="858"/>
        <v>0</v>
      </c>
      <c r="AG189" s="87">
        <f t="shared" ca="1" si="858"/>
        <v>0</v>
      </c>
      <c r="AH189" s="87">
        <f t="shared" ca="1" si="858"/>
        <v>0</v>
      </c>
      <c r="AI189" s="87">
        <f t="shared" ca="1" si="858"/>
        <v>0</v>
      </c>
      <c r="AJ189" s="87">
        <f t="shared" ca="1" si="858"/>
        <v>0</v>
      </c>
      <c r="AK189" s="87">
        <f t="shared" ca="1" si="858"/>
        <v>0</v>
      </c>
      <c r="AL189" s="87">
        <f t="shared" ca="1" si="16"/>
        <v>0</v>
      </c>
      <c r="AM189" s="96"/>
      <c r="AN189" s="87">
        <f t="shared" ref="AN189:AW189" ca="1" si="859">IF(Q188&gt;0,IF((Q188+AB189)&lt;E$10,Q188+AB189,E$10),0)</f>
        <v>0</v>
      </c>
      <c r="AO189" s="87">
        <f t="shared" si="859"/>
        <v>0</v>
      </c>
      <c r="AP189" s="87">
        <f t="shared" si="859"/>
        <v>0</v>
      </c>
      <c r="AQ189" s="87">
        <f t="shared" si="859"/>
        <v>0</v>
      </c>
      <c r="AR189" s="87">
        <f t="shared" ca="1" si="859"/>
        <v>0</v>
      </c>
      <c r="AS189" s="87">
        <f t="shared" ca="1" si="859"/>
        <v>0</v>
      </c>
      <c r="AT189" s="87">
        <f t="shared" ca="1" si="859"/>
        <v>0</v>
      </c>
      <c r="AU189" s="87">
        <f t="shared" ca="1" si="859"/>
        <v>0</v>
      </c>
      <c r="AV189" s="87">
        <f t="shared" ca="1" si="859"/>
        <v>0</v>
      </c>
      <c r="AW189" s="87">
        <f t="shared" ca="1" si="859"/>
        <v>0</v>
      </c>
      <c r="AX189" s="87">
        <f t="shared" ca="1" si="18"/>
        <v>0</v>
      </c>
      <c r="AY189" s="87"/>
      <c r="AZ189" s="166">
        <f t="shared" ca="1" si="19"/>
        <v>0</v>
      </c>
      <c r="BA189" s="87">
        <f t="shared" ref="BA189:BI189" si="860">IF(R188&lt;=0,0,IF($C189&lt;=SUM($AZ189:AZ189),0,IF(AO189+$C189-SUM($AZ189:AZ189)&gt;R188+AC189,R188+AC189-AO189,$C189-SUM($AZ189:AZ189))))</f>
        <v>0</v>
      </c>
      <c r="BB189" s="87">
        <f t="shared" si="860"/>
        <v>0</v>
      </c>
      <c r="BC189" s="87">
        <f t="shared" si="860"/>
        <v>0</v>
      </c>
      <c r="BD189" s="87">
        <f t="shared" ca="1" si="860"/>
        <v>0</v>
      </c>
      <c r="BE189" s="87">
        <f t="shared" ca="1" si="860"/>
        <v>0</v>
      </c>
      <c r="BF189" s="87">
        <f t="shared" ca="1" si="860"/>
        <v>0</v>
      </c>
      <c r="BG189" s="87">
        <f t="shared" ca="1" si="860"/>
        <v>0</v>
      </c>
      <c r="BH189" s="87">
        <f t="shared" ca="1" si="860"/>
        <v>0</v>
      </c>
      <c r="BI189" s="87">
        <f t="shared" ca="1" si="860"/>
        <v>0</v>
      </c>
      <c r="BJ189" s="2"/>
    </row>
    <row r="190" spans="1:62" ht="10.5" customHeight="1">
      <c r="A190" s="85" t="str">
        <f t="shared" ca="1" si="10"/>
        <v/>
      </c>
      <c r="B190" s="104" t="e">
        <f t="shared" ca="1" si="11"/>
        <v>#N/A</v>
      </c>
      <c r="C190" s="86" t="str">
        <f t="shared" ca="1" si="12"/>
        <v/>
      </c>
      <c r="D190" s="137"/>
      <c r="E190" s="87">
        <f t="shared" ref="E190:N190" ca="1" si="861">AN190+AZ190</f>
        <v>0</v>
      </c>
      <c r="F190" s="87">
        <f t="shared" si="861"/>
        <v>0</v>
      </c>
      <c r="G190" s="87">
        <f t="shared" si="861"/>
        <v>0</v>
      </c>
      <c r="H190" s="87">
        <f t="shared" si="861"/>
        <v>0</v>
      </c>
      <c r="I190" s="87">
        <f t="shared" ca="1" si="861"/>
        <v>0</v>
      </c>
      <c r="J190" s="87">
        <f t="shared" ca="1" si="861"/>
        <v>0</v>
      </c>
      <c r="K190" s="87">
        <f t="shared" ca="1" si="861"/>
        <v>0</v>
      </c>
      <c r="L190" s="87">
        <f t="shared" ca="1" si="861"/>
        <v>0</v>
      </c>
      <c r="M190" s="87">
        <f t="shared" ca="1" si="861"/>
        <v>0</v>
      </c>
      <c r="N190" s="87">
        <f t="shared" ca="1" si="861"/>
        <v>0</v>
      </c>
      <c r="O190" s="88"/>
      <c r="P190" s="87">
        <f t="shared" ca="1" si="8"/>
        <v>0</v>
      </c>
      <c r="Q190" s="87">
        <f t="shared" ref="Q190:Z190" ca="1" si="862">IF(E$8=0,0,ROUND(Q189-(E190-AB190),2))</f>
        <v>0</v>
      </c>
      <c r="R190" s="87">
        <f t="shared" si="862"/>
        <v>0</v>
      </c>
      <c r="S190" s="87">
        <f t="shared" si="862"/>
        <v>0</v>
      </c>
      <c r="T190" s="87">
        <f t="shared" si="862"/>
        <v>0</v>
      </c>
      <c r="U190" s="87">
        <f t="shared" ca="1" si="862"/>
        <v>0</v>
      </c>
      <c r="V190" s="87">
        <f t="shared" ca="1" si="862"/>
        <v>0</v>
      </c>
      <c r="W190" s="87">
        <f t="shared" ca="1" si="862"/>
        <v>0</v>
      </c>
      <c r="X190" s="87">
        <f t="shared" ca="1" si="862"/>
        <v>0</v>
      </c>
      <c r="Y190" s="87">
        <f t="shared" ca="1" si="862"/>
        <v>0</v>
      </c>
      <c r="Z190" s="87">
        <f t="shared" ca="1" si="862"/>
        <v>0</v>
      </c>
      <c r="AA190" s="95"/>
      <c r="AB190" s="87">
        <f t="shared" ref="AB190:AK190" ca="1" si="863">ROUND(Q189*E$9/12,2)</f>
        <v>0</v>
      </c>
      <c r="AC190" s="87">
        <f t="shared" si="863"/>
        <v>0</v>
      </c>
      <c r="AD190" s="87">
        <f t="shared" si="863"/>
        <v>0</v>
      </c>
      <c r="AE190" s="87">
        <f t="shared" si="863"/>
        <v>0</v>
      </c>
      <c r="AF190" s="87">
        <f t="shared" ca="1" si="863"/>
        <v>0</v>
      </c>
      <c r="AG190" s="87">
        <f t="shared" ca="1" si="863"/>
        <v>0</v>
      </c>
      <c r="AH190" s="87">
        <f t="shared" ca="1" si="863"/>
        <v>0</v>
      </c>
      <c r="AI190" s="87">
        <f t="shared" ca="1" si="863"/>
        <v>0</v>
      </c>
      <c r="AJ190" s="87">
        <f t="shared" ca="1" si="863"/>
        <v>0</v>
      </c>
      <c r="AK190" s="87">
        <f t="shared" ca="1" si="863"/>
        <v>0</v>
      </c>
      <c r="AL190" s="87">
        <f t="shared" ca="1" si="16"/>
        <v>0</v>
      </c>
      <c r="AM190" s="96"/>
      <c r="AN190" s="87">
        <f t="shared" ref="AN190:AW190" ca="1" si="864">IF(Q189&gt;0,IF((Q189+AB190)&lt;E$10,Q189+AB190,E$10),0)</f>
        <v>0</v>
      </c>
      <c r="AO190" s="87">
        <f t="shared" si="864"/>
        <v>0</v>
      </c>
      <c r="AP190" s="87">
        <f t="shared" si="864"/>
        <v>0</v>
      </c>
      <c r="AQ190" s="87">
        <f t="shared" si="864"/>
        <v>0</v>
      </c>
      <c r="AR190" s="87">
        <f t="shared" ca="1" si="864"/>
        <v>0</v>
      </c>
      <c r="AS190" s="87">
        <f t="shared" ca="1" si="864"/>
        <v>0</v>
      </c>
      <c r="AT190" s="87">
        <f t="shared" ca="1" si="864"/>
        <v>0</v>
      </c>
      <c r="AU190" s="87">
        <f t="shared" ca="1" si="864"/>
        <v>0</v>
      </c>
      <c r="AV190" s="87">
        <f t="shared" ca="1" si="864"/>
        <v>0</v>
      </c>
      <c r="AW190" s="87">
        <f t="shared" ca="1" si="864"/>
        <v>0</v>
      </c>
      <c r="AX190" s="87">
        <f t="shared" ca="1" si="18"/>
        <v>0</v>
      </c>
      <c r="AY190" s="87"/>
      <c r="AZ190" s="166">
        <f t="shared" ca="1" si="19"/>
        <v>0</v>
      </c>
      <c r="BA190" s="87">
        <f t="shared" ref="BA190:BI190" si="865">IF(R189&lt;=0,0,IF($C190&lt;=SUM($AZ190:AZ190),0,IF(AO190+$C190-SUM($AZ190:AZ190)&gt;R189+AC190,R189+AC190-AO190,$C190-SUM($AZ190:AZ190))))</f>
        <v>0</v>
      </c>
      <c r="BB190" s="87">
        <f t="shared" si="865"/>
        <v>0</v>
      </c>
      <c r="BC190" s="87">
        <f t="shared" si="865"/>
        <v>0</v>
      </c>
      <c r="BD190" s="87">
        <f t="shared" ca="1" si="865"/>
        <v>0</v>
      </c>
      <c r="BE190" s="87">
        <f t="shared" ca="1" si="865"/>
        <v>0</v>
      </c>
      <c r="BF190" s="87">
        <f t="shared" ca="1" si="865"/>
        <v>0</v>
      </c>
      <c r="BG190" s="87">
        <f t="shared" ca="1" si="865"/>
        <v>0</v>
      </c>
      <c r="BH190" s="87">
        <f t="shared" ca="1" si="865"/>
        <v>0</v>
      </c>
      <c r="BI190" s="87">
        <f t="shared" ca="1" si="865"/>
        <v>0</v>
      </c>
      <c r="BJ190" s="2"/>
    </row>
    <row r="191" spans="1:62" ht="10.5" customHeight="1">
      <c r="A191" s="85" t="str">
        <f t="shared" ca="1" si="10"/>
        <v/>
      </c>
      <c r="B191" s="104" t="e">
        <f t="shared" ca="1" si="11"/>
        <v>#N/A</v>
      </c>
      <c r="C191" s="86" t="str">
        <f t="shared" ca="1" si="12"/>
        <v/>
      </c>
      <c r="D191" s="137"/>
      <c r="E191" s="87">
        <f t="shared" ref="E191:N191" ca="1" si="866">AN191+AZ191</f>
        <v>0</v>
      </c>
      <c r="F191" s="87">
        <f t="shared" si="866"/>
        <v>0</v>
      </c>
      <c r="G191" s="87">
        <f t="shared" si="866"/>
        <v>0</v>
      </c>
      <c r="H191" s="87">
        <f t="shared" si="866"/>
        <v>0</v>
      </c>
      <c r="I191" s="87">
        <f t="shared" ca="1" si="866"/>
        <v>0</v>
      </c>
      <c r="J191" s="87">
        <f t="shared" ca="1" si="866"/>
        <v>0</v>
      </c>
      <c r="K191" s="87">
        <f t="shared" ca="1" si="866"/>
        <v>0</v>
      </c>
      <c r="L191" s="87">
        <f t="shared" ca="1" si="866"/>
        <v>0</v>
      </c>
      <c r="M191" s="87">
        <f t="shared" ca="1" si="866"/>
        <v>0</v>
      </c>
      <c r="N191" s="87">
        <f t="shared" ca="1" si="866"/>
        <v>0</v>
      </c>
      <c r="O191" s="88"/>
      <c r="P191" s="87">
        <f t="shared" ca="1" si="8"/>
        <v>0</v>
      </c>
      <c r="Q191" s="87">
        <f t="shared" ref="Q191:Z191" ca="1" si="867">IF(E$8=0,0,ROUND(Q190-(E191-AB191),2))</f>
        <v>0</v>
      </c>
      <c r="R191" s="87">
        <f t="shared" si="867"/>
        <v>0</v>
      </c>
      <c r="S191" s="87">
        <f t="shared" si="867"/>
        <v>0</v>
      </c>
      <c r="T191" s="87">
        <f t="shared" si="867"/>
        <v>0</v>
      </c>
      <c r="U191" s="87">
        <f t="shared" ca="1" si="867"/>
        <v>0</v>
      </c>
      <c r="V191" s="87">
        <f t="shared" ca="1" si="867"/>
        <v>0</v>
      </c>
      <c r="W191" s="87">
        <f t="shared" ca="1" si="867"/>
        <v>0</v>
      </c>
      <c r="X191" s="87">
        <f t="shared" ca="1" si="867"/>
        <v>0</v>
      </c>
      <c r="Y191" s="87">
        <f t="shared" ca="1" si="867"/>
        <v>0</v>
      </c>
      <c r="Z191" s="87">
        <f t="shared" ca="1" si="867"/>
        <v>0</v>
      </c>
      <c r="AA191" s="95"/>
      <c r="AB191" s="87">
        <f t="shared" ref="AB191:AK191" ca="1" si="868">ROUND(Q190*E$9/12,2)</f>
        <v>0</v>
      </c>
      <c r="AC191" s="87">
        <f t="shared" si="868"/>
        <v>0</v>
      </c>
      <c r="AD191" s="87">
        <f t="shared" si="868"/>
        <v>0</v>
      </c>
      <c r="AE191" s="87">
        <f t="shared" si="868"/>
        <v>0</v>
      </c>
      <c r="AF191" s="87">
        <f t="shared" ca="1" si="868"/>
        <v>0</v>
      </c>
      <c r="AG191" s="87">
        <f t="shared" ca="1" si="868"/>
        <v>0</v>
      </c>
      <c r="AH191" s="87">
        <f t="shared" ca="1" si="868"/>
        <v>0</v>
      </c>
      <c r="AI191" s="87">
        <f t="shared" ca="1" si="868"/>
        <v>0</v>
      </c>
      <c r="AJ191" s="87">
        <f t="shared" ca="1" si="868"/>
        <v>0</v>
      </c>
      <c r="AK191" s="87">
        <f t="shared" ca="1" si="868"/>
        <v>0</v>
      </c>
      <c r="AL191" s="87">
        <f t="shared" ca="1" si="16"/>
        <v>0</v>
      </c>
      <c r="AM191" s="96"/>
      <c r="AN191" s="87">
        <f t="shared" ref="AN191:AW191" ca="1" si="869">IF(Q190&gt;0,IF((Q190+AB191)&lt;E$10,Q190+AB191,E$10),0)</f>
        <v>0</v>
      </c>
      <c r="AO191" s="87">
        <f t="shared" si="869"/>
        <v>0</v>
      </c>
      <c r="AP191" s="87">
        <f t="shared" si="869"/>
        <v>0</v>
      </c>
      <c r="AQ191" s="87">
        <f t="shared" si="869"/>
        <v>0</v>
      </c>
      <c r="AR191" s="87">
        <f t="shared" ca="1" si="869"/>
        <v>0</v>
      </c>
      <c r="AS191" s="87">
        <f t="shared" ca="1" si="869"/>
        <v>0</v>
      </c>
      <c r="AT191" s="87">
        <f t="shared" ca="1" si="869"/>
        <v>0</v>
      </c>
      <c r="AU191" s="87">
        <f t="shared" ca="1" si="869"/>
        <v>0</v>
      </c>
      <c r="AV191" s="87">
        <f t="shared" ca="1" si="869"/>
        <v>0</v>
      </c>
      <c r="AW191" s="87">
        <f t="shared" ca="1" si="869"/>
        <v>0</v>
      </c>
      <c r="AX191" s="87">
        <f t="shared" ca="1" si="18"/>
        <v>0</v>
      </c>
      <c r="AY191" s="87"/>
      <c r="AZ191" s="166">
        <f t="shared" ca="1" si="19"/>
        <v>0</v>
      </c>
      <c r="BA191" s="87">
        <f t="shared" ref="BA191:BI191" si="870">IF(R190&lt;=0,0,IF($C191&lt;=SUM($AZ191:AZ191),0,IF(AO191+$C191-SUM($AZ191:AZ191)&gt;R190+AC191,R190+AC191-AO191,$C191-SUM($AZ191:AZ191))))</f>
        <v>0</v>
      </c>
      <c r="BB191" s="87">
        <f t="shared" si="870"/>
        <v>0</v>
      </c>
      <c r="BC191" s="87">
        <f t="shared" si="870"/>
        <v>0</v>
      </c>
      <c r="BD191" s="87">
        <f t="shared" ca="1" si="870"/>
        <v>0</v>
      </c>
      <c r="BE191" s="87">
        <f t="shared" ca="1" si="870"/>
        <v>0</v>
      </c>
      <c r="BF191" s="87">
        <f t="shared" ca="1" si="870"/>
        <v>0</v>
      </c>
      <c r="BG191" s="87">
        <f t="shared" ca="1" si="870"/>
        <v>0</v>
      </c>
      <c r="BH191" s="87">
        <f t="shared" ca="1" si="870"/>
        <v>0</v>
      </c>
      <c r="BI191" s="87">
        <f t="shared" ca="1" si="870"/>
        <v>0</v>
      </c>
      <c r="BJ191" s="2"/>
    </row>
    <row r="192" spans="1:62" ht="10.5" customHeight="1">
      <c r="A192" s="85" t="str">
        <f t="shared" ca="1" si="10"/>
        <v/>
      </c>
      <c r="B192" s="104" t="e">
        <f t="shared" ca="1" si="11"/>
        <v>#N/A</v>
      </c>
      <c r="C192" s="86" t="str">
        <f t="shared" ca="1" si="12"/>
        <v/>
      </c>
      <c r="D192" s="137"/>
      <c r="E192" s="87">
        <f t="shared" ref="E192:N192" ca="1" si="871">AN192+AZ192</f>
        <v>0</v>
      </c>
      <c r="F192" s="87">
        <f t="shared" si="871"/>
        <v>0</v>
      </c>
      <c r="G192" s="87">
        <f t="shared" si="871"/>
        <v>0</v>
      </c>
      <c r="H192" s="87">
        <f t="shared" si="871"/>
        <v>0</v>
      </c>
      <c r="I192" s="87">
        <f t="shared" ca="1" si="871"/>
        <v>0</v>
      </c>
      <c r="J192" s="87">
        <f t="shared" ca="1" si="871"/>
        <v>0</v>
      </c>
      <c r="K192" s="87">
        <f t="shared" ca="1" si="871"/>
        <v>0</v>
      </c>
      <c r="L192" s="87">
        <f t="shared" ca="1" si="871"/>
        <v>0</v>
      </c>
      <c r="M192" s="87">
        <f t="shared" ca="1" si="871"/>
        <v>0</v>
      </c>
      <c r="N192" s="87">
        <f t="shared" ca="1" si="871"/>
        <v>0</v>
      </c>
      <c r="O192" s="88"/>
      <c r="P192" s="87">
        <f t="shared" ca="1" si="8"/>
        <v>0</v>
      </c>
      <c r="Q192" s="87">
        <f t="shared" ref="Q192:Z192" ca="1" si="872">IF(E$8=0,0,ROUND(Q191-(E192-AB192),2))</f>
        <v>0</v>
      </c>
      <c r="R192" s="87">
        <f t="shared" si="872"/>
        <v>0</v>
      </c>
      <c r="S192" s="87">
        <f t="shared" si="872"/>
        <v>0</v>
      </c>
      <c r="T192" s="87">
        <f t="shared" si="872"/>
        <v>0</v>
      </c>
      <c r="U192" s="87">
        <f t="shared" ca="1" si="872"/>
        <v>0</v>
      </c>
      <c r="V192" s="87">
        <f t="shared" ca="1" si="872"/>
        <v>0</v>
      </c>
      <c r="W192" s="87">
        <f t="shared" ca="1" si="872"/>
        <v>0</v>
      </c>
      <c r="X192" s="87">
        <f t="shared" ca="1" si="872"/>
        <v>0</v>
      </c>
      <c r="Y192" s="87">
        <f t="shared" ca="1" si="872"/>
        <v>0</v>
      </c>
      <c r="Z192" s="87">
        <f t="shared" ca="1" si="872"/>
        <v>0</v>
      </c>
      <c r="AA192" s="95"/>
      <c r="AB192" s="87">
        <f t="shared" ref="AB192:AK192" ca="1" si="873">ROUND(Q191*E$9/12,2)</f>
        <v>0</v>
      </c>
      <c r="AC192" s="87">
        <f t="shared" si="873"/>
        <v>0</v>
      </c>
      <c r="AD192" s="87">
        <f t="shared" si="873"/>
        <v>0</v>
      </c>
      <c r="AE192" s="87">
        <f t="shared" si="873"/>
        <v>0</v>
      </c>
      <c r="AF192" s="87">
        <f t="shared" ca="1" si="873"/>
        <v>0</v>
      </c>
      <c r="AG192" s="87">
        <f t="shared" ca="1" si="873"/>
        <v>0</v>
      </c>
      <c r="AH192" s="87">
        <f t="shared" ca="1" si="873"/>
        <v>0</v>
      </c>
      <c r="AI192" s="87">
        <f t="shared" ca="1" si="873"/>
        <v>0</v>
      </c>
      <c r="AJ192" s="87">
        <f t="shared" ca="1" si="873"/>
        <v>0</v>
      </c>
      <c r="AK192" s="87">
        <f t="shared" ca="1" si="873"/>
        <v>0</v>
      </c>
      <c r="AL192" s="87">
        <f t="shared" ca="1" si="16"/>
        <v>0</v>
      </c>
      <c r="AM192" s="96"/>
      <c r="AN192" s="87">
        <f t="shared" ref="AN192:AW192" ca="1" si="874">IF(Q191&gt;0,IF((Q191+AB192)&lt;E$10,Q191+AB192,E$10),0)</f>
        <v>0</v>
      </c>
      <c r="AO192" s="87">
        <f t="shared" si="874"/>
        <v>0</v>
      </c>
      <c r="AP192" s="87">
        <f t="shared" si="874"/>
        <v>0</v>
      </c>
      <c r="AQ192" s="87">
        <f t="shared" si="874"/>
        <v>0</v>
      </c>
      <c r="AR192" s="87">
        <f t="shared" ca="1" si="874"/>
        <v>0</v>
      </c>
      <c r="AS192" s="87">
        <f t="shared" ca="1" si="874"/>
        <v>0</v>
      </c>
      <c r="AT192" s="87">
        <f t="shared" ca="1" si="874"/>
        <v>0</v>
      </c>
      <c r="AU192" s="87">
        <f t="shared" ca="1" si="874"/>
        <v>0</v>
      </c>
      <c r="AV192" s="87">
        <f t="shared" ca="1" si="874"/>
        <v>0</v>
      </c>
      <c r="AW192" s="87">
        <f t="shared" ca="1" si="874"/>
        <v>0</v>
      </c>
      <c r="AX192" s="87">
        <f t="shared" ca="1" si="18"/>
        <v>0</v>
      </c>
      <c r="AY192" s="87"/>
      <c r="AZ192" s="166">
        <f t="shared" ca="1" si="19"/>
        <v>0</v>
      </c>
      <c r="BA192" s="87">
        <f t="shared" ref="BA192:BI192" si="875">IF(R191&lt;=0,0,IF($C192&lt;=SUM($AZ192:AZ192),0,IF(AO192+$C192-SUM($AZ192:AZ192)&gt;R191+AC192,R191+AC192-AO192,$C192-SUM($AZ192:AZ192))))</f>
        <v>0</v>
      </c>
      <c r="BB192" s="87">
        <f t="shared" si="875"/>
        <v>0</v>
      </c>
      <c r="BC192" s="87">
        <f t="shared" si="875"/>
        <v>0</v>
      </c>
      <c r="BD192" s="87">
        <f t="shared" ca="1" si="875"/>
        <v>0</v>
      </c>
      <c r="BE192" s="87">
        <f t="shared" ca="1" si="875"/>
        <v>0</v>
      </c>
      <c r="BF192" s="87">
        <f t="shared" ca="1" si="875"/>
        <v>0</v>
      </c>
      <c r="BG192" s="87">
        <f t="shared" ca="1" si="875"/>
        <v>0</v>
      </c>
      <c r="BH192" s="87">
        <f t="shared" ca="1" si="875"/>
        <v>0</v>
      </c>
      <c r="BI192" s="87">
        <f t="shared" ca="1" si="875"/>
        <v>0</v>
      </c>
      <c r="BJ192" s="2"/>
    </row>
    <row r="193" spans="1:62" ht="10.5" customHeight="1">
      <c r="A193" s="85" t="str">
        <f t="shared" ca="1" si="10"/>
        <v/>
      </c>
      <c r="B193" s="104" t="e">
        <f t="shared" ca="1" si="11"/>
        <v>#N/A</v>
      </c>
      <c r="C193" s="86" t="str">
        <f t="shared" ca="1" si="12"/>
        <v/>
      </c>
      <c r="D193" s="137"/>
      <c r="E193" s="87">
        <f t="shared" ref="E193:N193" ca="1" si="876">AN193+AZ193</f>
        <v>0</v>
      </c>
      <c r="F193" s="87">
        <f t="shared" si="876"/>
        <v>0</v>
      </c>
      <c r="G193" s="87">
        <f t="shared" si="876"/>
        <v>0</v>
      </c>
      <c r="H193" s="87">
        <f t="shared" si="876"/>
        <v>0</v>
      </c>
      <c r="I193" s="87">
        <f t="shared" ca="1" si="876"/>
        <v>0</v>
      </c>
      <c r="J193" s="87">
        <f t="shared" ca="1" si="876"/>
        <v>0</v>
      </c>
      <c r="K193" s="87">
        <f t="shared" ca="1" si="876"/>
        <v>0</v>
      </c>
      <c r="L193" s="87">
        <f t="shared" ca="1" si="876"/>
        <v>0</v>
      </c>
      <c r="M193" s="87">
        <f t="shared" ca="1" si="876"/>
        <v>0</v>
      </c>
      <c r="N193" s="87">
        <f t="shared" ca="1" si="876"/>
        <v>0</v>
      </c>
      <c r="O193" s="88"/>
      <c r="P193" s="87">
        <f t="shared" ca="1" si="8"/>
        <v>0</v>
      </c>
      <c r="Q193" s="87">
        <f t="shared" ref="Q193:Z193" ca="1" si="877">IF(E$8=0,0,ROUND(Q192-(E193-AB193),2))</f>
        <v>0</v>
      </c>
      <c r="R193" s="87">
        <f t="shared" si="877"/>
        <v>0</v>
      </c>
      <c r="S193" s="87">
        <f t="shared" si="877"/>
        <v>0</v>
      </c>
      <c r="T193" s="87">
        <f t="shared" si="877"/>
        <v>0</v>
      </c>
      <c r="U193" s="87">
        <f t="shared" ca="1" si="877"/>
        <v>0</v>
      </c>
      <c r="V193" s="87">
        <f t="shared" ca="1" si="877"/>
        <v>0</v>
      </c>
      <c r="W193" s="87">
        <f t="shared" ca="1" si="877"/>
        <v>0</v>
      </c>
      <c r="X193" s="87">
        <f t="shared" ca="1" si="877"/>
        <v>0</v>
      </c>
      <c r="Y193" s="87">
        <f t="shared" ca="1" si="877"/>
        <v>0</v>
      </c>
      <c r="Z193" s="87">
        <f t="shared" ca="1" si="877"/>
        <v>0</v>
      </c>
      <c r="AA193" s="95"/>
      <c r="AB193" s="87">
        <f t="shared" ref="AB193:AK193" ca="1" si="878">ROUND(Q192*E$9/12,2)</f>
        <v>0</v>
      </c>
      <c r="AC193" s="87">
        <f t="shared" si="878"/>
        <v>0</v>
      </c>
      <c r="AD193" s="87">
        <f t="shared" si="878"/>
        <v>0</v>
      </c>
      <c r="AE193" s="87">
        <f t="shared" si="878"/>
        <v>0</v>
      </c>
      <c r="AF193" s="87">
        <f t="shared" ca="1" si="878"/>
        <v>0</v>
      </c>
      <c r="AG193" s="87">
        <f t="shared" ca="1" si="878"/>
        <v>0</v>
      </c>
      <c r="AH193" s="87">
        <f t="shared" ca="1" si="878"/>
        <v>0</v>
      </c>
      <c r="AI193" s="87">
        <f t="shared" ca="1" si="878"/>
        <v>0</v>
      </c>
      <c r="AJ193" s="87">
        <f t="shared" ca="1" si="878"/>
        <v>0</v>
      </c>
      <c r="AK193" s="87">
        <f t="shared" ca="1" si="878"/>
        <v>0</v>
      </c>
      <c r="AL193" s="87">
        <f t="shared" ca="1" si="16"/>
        <v>0</v>
      </c>
      <c r="AM193" s="96"/>
      <c r="AN193" s="87">
        <f t="shared" ref="AN193:AW193" ca="1" si="879">IF(Q192&gt;0,IF((Q192+AB193)&lt;E$10,Q192+AB193,E$10),0)</f>
        <v>0</v>
      </c>
      <c r="AO193" s="87">
        <f t="shared" si="879"/>
        <v>0</v>
      </c>
      <c r="AP193" s="87">
        <f t="shared" si="879"/>
        <v>0</v>
      </c>
      <c r="AQ193" s="87">
        <f t="shared" si="879"/>
        <v>0</v>
      </c>
      <c r="AR193" s="87">
        <f t="shared" ca="1" si="879"/>
        <v>0</v>
      </c>
      <c r="AS193" s="87">
        <f t="shared" ca="1" si="879"/>
        <v>0</v>
      </c>
      <c r="AT193" s="87">
        <f t="shared" ca="1" si="879"/>
        <v>0</v>
      </c>
      <c r="AU193" s="87">
        <f t="shared" ca="1" si="879"/>
        <v>0</v>
      </c>
      <c r="AV193" s="87">
        <f t="shared" ca="1" si="879"/>
        <v>0</v>
      </c>
      <c r="AW193" s="87">
        <f t="shared" ca="1" si="879"/>
        <v>0</v>
      </c>
      <c r="AX193" s="87">
        <f t="shared" ca="1" si="18"/>
        <v>0</v>
      </c>
      <c r="AY193" s="87"/>
      <c r="AZ193" s="166">
        <f t="shared" ca="1" si="19"/>
        <v>0</v>
      </c>
      <c r="BA193" s="87">
        <f t="shared" ref="BA193:BI193" si="880">IF(R192&lt;=0,0,IF($C193&lt;=SUM($AZ193:AZ193),0,IF(AO193+$C193-SUM($AZ193:AZ193)&gt;R192+AC193,R192+AC193-AO193,$C193-SUM($AZ193:AZ193))))</f>
        <v>0</v>
      </c>
      <c r="BB193" s="87">
        <f t="shared" si="880"/>
        <v>0</v>
      </c>
      <c r="BC193" s="87">
        <f t="shared" si="880"/>
        <v>0</v>
      </c>
      <c r="BD193" s="87">
        <f t="shared" ca="1" si="880"/>
        <v>0</v>
      </c>
      <c r="BE193" s="87">
        <f t="shared" ca="1" si="880"/>
        <v>0</v>
      </c>
      <c r="BF193" s="87">
        <f t="shared" ca="1" si="880"/>
        <v>0</v>
      </c>
      <c r="BG193" s="87">
        <f t="shared" ca="1" si="880"/>
        <v>0</v>
      </c>
      <c r="BH193" s="87">
        <f t="shared" ca="1" si="880"/>
        <v>0</v>
      </c>
      <c r="BI193" s="87">
        <f t="shared" ca="1" si="880"/>
        <v>0</v>
      </c>
      <c r="BJ193" s="2"/>
    </row>
    <row r="194" spans="1:62" ht="10.5" customHeight="1">
      <c r="A194" s="85" t="str">
        <f t="shared" ca="1" si="10"/>
        <v/>
      </c>
      <c r="B194" s="104" t="e">
        <f t="shared" ca="1" si="11"/>
        <v>#N/A</v>
      </c>
      <c r="C194" s="86" t="str">
        <f t="shared" ca="1" si="12"/>
        <v/>
      </c>
      <c r="D194" s="137"/>
      <c r="E194" s="87">
        <f t="shared" ref="E194:N194" ca="1" si="881">AN194+AZ194</f>
        <v>0</v>
      </c>
      <c r="F194" s="87">
        <f t="shared" si="881"/>
        <v>0</v>
      </c>
      <c r="G194" s="87">
        <f t="shared" si="881"/>
        <v>0</v>
      </c>
      <c r="H194" s="87">
        <f t="shared" si="881"/>
        <v>0</v>
      </c>
      <c r="I194" s="87">
        <f t="shared" ca="1" si="881"/>
        <v>0</v>
      </c>
      <c r="J194" s="87">
        <f t="shared" ca="1" si="881"/>
        <v>0</v>
      </c>
      <c r="K194" s="87">
        <f t="shared" ca="1" si="881"/>
        <v>0</v>
      </c>
      <c r="L194" s="87">
        <f t="shared" ca="1" si="881"/>
        <v>0</v>
      </c>
      <c r="M194" s="87">
        <f t="shared" ca="1" si="881"/>
        <v>0</v>
      </c>
      <c r="N194" s="87">
        <f t="shared" ca="1" si="881"/>
        <v>0</v>
      </c>
      <c r="O194" s="88"/>
      <c r="P194" s="87">
        <f t="shared" ca="1" si="8"/>
        <v>0</v>
      </c>
      <c r="Q194" s="87">
        <f t="shared" ref="Q194:Z194" ca="1" si="882">IF(E$8=0,0,ROUND(Q193-(E194-AB194),2))</f>
        <v>0</v>
      </c>
      <c r="R194" s="87">
        <f t="shared" si="882"/>
        <v>0</v>
      </c>
      <c r="S194" s="87">
        <f t="shared" si="882"/>
        <v>0</v>
      </c>
      <c r="T194" s="87">
        <f t="shared" si="882"/>
        <v>0</v>
      </c>
      <c r="U194" s="87">
        <f t="shared" ca="1" si="882"/>
        <v>0</v>
      </c>
      <c r="V194" s="87">
        <f t="shared" ca="1" si="882"/>
        <v>0</v>
      </c>
      <c r="W194" s="87">
        <f t="shared" ca="1" si="882"/>
        <v>0</v>
      </c>
      <c r="X194" s="87">
        <f t="shared" ca="1" si="882"/>
        <v>0</v>
      </c>
      <c r="Y194" s="87">
        <f t="shared" ca="1" si="882"/>
        <v>0</v>
      </c>
      <c r="Z194" s="87">
        <f t="shared" ca="1" si="882"/>
        <v>0</v>
      </c>
      <c r="AA194" s="95"/>
      <c r="AB194" s="87">
        <f t="shared" ref="AB194:AK194" ca="1" si="883">ROUND(Q193*E$9/12,2)</f>
        <v>0</v>
      </c>
      <c r="AC194" s="87">
        <f t="shared" si="883"/>
        <v>0</v>
      </c>
      <c r="AD194" s="87">
        <f t="shared" si="883"/>
        <v>0</v>
      </c>
      <c r="AE194" s="87">
        <f t="shared" si="883"/>
        <v>0</v>
      </c>
      <c r="AF194" s="87">
        <f t="shared" ca="1" si="883"/>
        <v>0</v>
      </c>
      <c r="AG194" s="87">
        <f t="shared" ca="1" si="883"/>
        <v>0</v>
      </c>
      <c r="AH194" s="87">
        <f t="shared" ca="1" si="883"/>
        <v>0</v>
      </c>
      <c r="AI194" s="87">
        <f t="shared" ca="1" si="883"/>
        <v>0</v>
      </c>
      <c r="AJ194" s="87">
        <f t="shared" ca="1" si="883"/>
        <v>0</v>
      </c>
      <c r="AK194" s="87">
        <f t="shared" ca="1" si="883"/>
        <v>0</v>
      </c>
      <c r="AL194" s="87">
        <f t="shared" ca="1" si="16"/>
        <v>0</v>
      </c>
      <c r="AM194" s="96"/>
      <c r="AN194" s="87">
        <f t="shared" ref="AN194:AW194" ca="1" si="884">IF(Q193&gt;0,IF((Q193+AB194)&lt;E$10,Q193+AB194,E$10),0)</f>
        <v>0</v>
      </c>
      <c r="AO194" s="87">
        <f t="shared" si="884"/>
        <v>0</v>
      </c>
      <c r="AP194" s="87">
        <f t="shared" si="884"/>
        <v>0</v>
      </c>
      <c r="AQ194" s="87">
        <f t="shared" si="884"/>
        <v>0</v>
      </c>
      <c r="AR194" s="87">
        <f t="shared" ca="1" si="884"/>
        <v>0</v>
      </c>
      <c r="AS194" s="87">
        <f t="shared" ca="1" si="884"/>
        <v>0</v>
      </c>
      <c r="AT194" s="87">
        <f t="shared" ca="1" si="884"/>
        <v>0</v>
      </c>
      <c r="AU194" s="87">
        <f t="shared" ca="1" si="884"/>
        <v>0</v>
      </c>
      <c r="AV194" s="87">
        <f t="shared" ca="1" si="884"/>
        <v>0</v>
      </c>
      <c r="AW194" s="87">
        <f t="shared" ca="1" si="884"/>
        <v>0</v>
      </c>
      <c r="AX194" s="87">
        <f t="shared" ca="1" si="18"/>
        <v>0</v>
      </c>
      <c r="AY194" s="87"/>
      <c r="AZ194" s="166">
        <f t="shared" ca="1" si="19"/>
        <v>0</v>
      </c>
      <c r="BA194" s="87">
        <f t="shared" ref="BA194:BI194" si="885">IF(R193&lt;=0,0,IF($C194&lt;=SUM($AZ194:AZ194),0,IF(AO194+$C194-SUM($AZ194:AZ194)&gt;R193+AC194,R193+AC194-AO194,$C194-SUM($AZ194:AZ194))))</f>
        <v>0</v>
      </c>
      <c r="BB194" s="87">
        <f t="shared" si="885"/>
        <v>0</v>
      </c>
      <c r="BC194" s="87">
        <f t="shared" si="885"/>
        <v>0</v>
      </c>
      <c r="BD194" s="87">
        <f t="shared" ca="1" si="885"/>
        <v>0</v>
      </c>
      <c r="BE194" s="87">
        <f t="shared" ca="1" si="885"/>
        <v>0</v>
      </c>
      <c r="BF194" s="87">
        <f t="shared" ca="1" si="885"/>
        <v>0</v>
      </c>
      <c r="BG194" s="87">
        <f t="shared" ca="1" si="885"/>
        <v>0</v>
      </c>
      <c r="BH194" s="87">
        <f t="shared" ca="1" si="885"/>
        <v>0</v>
      </c>
      <c r="BI194" s="87">
        <f t="shared" ca="1" si="885"/>
        <v>0</v>
      </c>
      <c r="BJ194" s="2"/>
    </row>
    <row r="195" spans="1:62" ht="10.5" customHeight="1">
      <c r="A195" s="85" t="str">
        <f t="shared" ca="1" si="10"/>
        <v/>
      </c>
      <c r="B195" s="104" t="e">
        <f t="shared" ca="1" si="11"/>
        <v>#N/A</v>
      </c>
      <c r="C195" s="86" t="str">
        <f t="shared" ca="1" si="12"/>
        <v/>
      </c>
      <c r="D195" s="137"/>
      <c r="E195" s="87">
        <f t="shared" ref="E195:N195" ca="1" si="886">AN195+AZ195</f>
        <v>0</v>
      </c>
      <c r="F195" s="87">
        <f t="shared" si="886"/>
        <v>0</v>
      </c>
      <c r="G195" s="87">
        <f t="shared" si="886"/>
        <v>0</v>
      </c>
      <c r="H195" s="87">
        <f t="shared" si="886"/>
        <v>0</v>
      </c>
      <c r="I195" s="87">
        <f t="shared" ca="1" si="886"/>
        <v>0</v>
      </c>
      <c r="J195" s="87">
        <f t="shared" ca="1" si="886"/>
        <v>0</v>
      </c>
      <c r="K195" s="87">
        <f t="shared" ca="1" si="886"/>
        <v>0</v>
      </c>
      <c r="L195" s="87">
        <f t="shared" ca="1" si="886"/>
        <v>0</v>
      </c>
      <c r="M195" s="87">
        <f t="shared" ca="1" si="886"/>
        <v>0</v>
      </c>
      <c r="N195" s="87">
        <f t="shared" ca="1" si="886"/>
        <v>0</v>
      </c>
      <c r="O195" s="88"/>
      <c r="P195" s="87">
        <f t="shared" ca="1" si="8"/>
        <v>0</v>
      </c>
      <c r="Q195" s="87">
        <f t="shared" ref="Q195:Z195" ca="1" si="887">IF(E$8=0,0,ROUND(Q194-(E195-AB195),2))</f>
        <v>0</v>
      </c>
      <c r="R195" s="87">
        <f t="shared" si="887"/>
        <v>0</v>
      </c>
      <c r="S195" s="87">
        <f t="shared" si="887"/>
        <v>0</v>
      </c>
      <c r="T195" s="87">
        <f t="shared" si="887"/>
        <v>0</v>
      </c>
      <c r="U195" s="87">
        <f t="shared" ca="1" si="887"/>
        <v>0</v>
      </c>
      <c r="V195" s="87">
        <f t="shared" ca="1" si="887"/>
        <v>0</v>
      </c>
      <c r="W195" s="87">
        <f t="shared" ca="1" si="887"/>
        <v>0</v>
      </c>
      <c r="X195" s="87">
        <f t="shared" ca="1" si="887"/>
        <v>0</v>
      </c>
      <c r="Y195" s="87">
        <f t="shared" ca="1" si="887"/>
        <v>0</v>
      </c>
      <c r="Z195" s="87">
        <f t="shared" ca="1" si="887"/>
        <v>0</v>
      </c>
      <c r="AA195" s="95"/>
      <c r="AB195" s="87">
        <f t="shared" ref="AB195:AK195" ca="1" si="888">ROUND(Q194*E$9/12,2)</f>
        <v>0</v>
      </c>
      <c r="AC195" s="87">
        <f t="shared" si="888"/>
        <v>0</v>
      </c>
      <c r="AD195" s="87">
        <f t="shared" si="888"/>
        <v>0</v>
      </c>
      <c r="AE195" s="87">
        <f t="shared" si="888"/>
        <v>0</v>
      </c>
      <c r="AF195" s="87">
        <f t="shared" ca="1" si="888"/>
        <v>0</v>
      </c>
      <c r="AG195" s="87">
        <f t="shared" ca="1" si="888"/>
        <v>0</v>
      </c>
      <c r="AH195" s="87">
        <f t="shared" ca="1" si="888"/>
        <v>0</v>
      </c>
      <c r="AI195" s="87">
        <f t="shared" ca="1" si="888"/>
        <v>0</v>
      </c>
      <c r="AJ195" s="87">
        <f t="shared" ca="1" si="888"/>
        <v>0</v>
      </c>
      <c r="AK195" s="87">
        <f t="shared" ca="1" si="888"/>
        <v>0</v>
      </c>
      <c r="AL195" s="87">
        <f t="shared" ca="1" si="16"/>
        <v>0</v>
      </c>
      <c r="AM195" s="96"/>
      <c r="AN195" s="87">
        <f t="shared" ref="AN195:AW195" ca="1" si="889">IF(Q194&gt;0,IF((Q194+AB195)&lt;E$10,Q194+AB195,E$10),0)</f>
        <v>0</v>
      </c>
      <c r="AO195" s="87">
        <f t="shared" si="889"/>
        <v>0</v>
      </c>
      <c r="AP195" s="87">
        <f t="shared" si="889"/>
        <v>0</v>
      </c>
      <c r="AQ195" s="87">
        <f t="shared" si="889"/>
        <v>0</v>
      </c>
      <c r="AR195" s="87">
        <f t="shared" ca="1" si="889"/>
        <v>0</v>
      </c>
      <c r="AS195" s="87">
        <f t="shared" ca="1" si="889"/>
        <v>0</v>
      </c>
      <c r="AT195" s="87">
        <f t="shared" ca="1" si="889"/>
        <v>0</v>
      </c>
      <c r="AU195" s="87">
        <f t="shared" ca="1" si="889"/>
        <v>0</v>
      </c>
      <c r="AV195" s="87">
        <f t="shared" ca="1" si="889"/>
        <v>0</v>
      </c>
      <c r="AW195" s="87">
        <f t="shared" ca="1" si="889"/>
        <v>0</v>
      </c>
      <c r="AX195" s="87">
        <f t="shared" ca="1" si="18"/>
        <v>0</v>
      </c>
      <c r="AY195" s="87"/>
      <c r="AZ195" s="166">
        <f t="shared" ca="1" si="19"/>
        <v>0</v>
      </c>
      <c r="BA195" s="87">
        <f t="shared" ref="BA195:BI195" si="890">IF(R194&lt;=0,0,IF($C195&lt;=SUM($AZ195:AZ195),0,IF(AO195+$C195-SUM($AZ195:AZ195)&gt;R194+AC195,R194+AC195-AO195,$C195-SUM($AZ195:AZ195))))</f>
        <v>0</v>
      </c>
      <c r="BB195" s="87">
        <f t="shared" si="890"/>
        <v>0</v>
      </c>
      <c r="BC195" s="87">
        <f t="shared" si="890"/>
        <v>0</v>
      </c>
      <c r="BD195" s="87">
        <f t="shared" ca="1" si="890"/>
        <v>0</v>
      </c>
      <c r="BE195" s="87">
        <f t="shared" ca="1" si="890"/>
        <v>0</v>
      </c>
      <c r="BF195" s="87">
        <f t="shared" ca="1" si="890"/>
        <v>0</v>
      </c>
      <c r="BG195" s="87">
        <f t="shared" ca="1" si="890"/>
        <v>0</v>
      </c>
      <c r="BH195" s="87">
        <f t="shared" ca="1" si="890"/>
        <v>0</v>
      </c>
      <c r="BI195" s="87">
        <f t="shared" ca="1" si="890"/>
        <v>0</v>
      </c>
      <c r="BJ195" s="2"/>
    </row>
    <row r="196" spans="1:62" ht="10.5" customHeight="1">
      <c r="A196" s="85" t="str">
        <f t="shared" ca="1" si="10"/>
        <v/>
      </c>
      <c r="B196" s="104" t="e">
        <f t="shared" ca="1" si="11"/>
        <v>#N/A</v>
      </c>
      <c r="C196" s="86" t="str">
        <f t="shared" ca="1" si="12"/>
        <v/>
      </c>
      <c r="D196" s="137"/>
      <c r="E196" s="87">
        <f t="shared" ref="E196:N196" ca="1" si="891">AN196+AZ196</f>
        <v>0</v>
      </c>
      <c r="F196" s="87">
        <f t="shared" si="891"/>
        <v>0</v>
      </c>
      <c r="G196" s="87">
        <f t="shared" si="891"/>
        <v>0</v>
      </c>
      <c r="H196" s="87">
        <f t="shared" si="891"/>
        <v>0</v>
      </c>
      <c r="I196" s="87">
        <f t="shared" ca="1" si="891"/>
        <v>0</v>
      </c>
      <c r="J196" s="87">
        <f t="shared" ca="1" si="891"/>
        <v>0</v>
      </c>
      <c r="K196" s="87">
        <f t="shared" ca="1" si="891"/>
        <v>0</v>
      </c>
      <c r="L196" s="87">
        <f t="shared" ca="1" si="891"/>
        <v>0</v>
      </c>
      <c r="M196" s="87">
        <f t="shared" ca="1" si="891"/>
        <v>0</v>
      </c>
      <c r="N196" s="87">
        <f t="shared" ca="1" si="891"/>
        <v>0</v>
      </c>
      <c r="O196" s="88"/>
      <c r="P196" s="87">
        <f t="shared" ca="1" si="8"/>
        <v>0</v>
      </c>
      <c r="Q196" s="87">
        <f t="shared" ref="Q196:Z196" ca="1" si="892">IF(E$8=0,0,ROUND(Q195-(E196-AB196),2))</f>
        <v>0</v>
      </c>
      <c r="R196" s="87">
        <f t="shared" si="892"/>
        <v>0</v>
      </c>
      <c r="S196" s="87">
        <f t="shared" si="892"/>
        <v>0</v>
      </c>
      <c r="T196" s="87">
        <f t="shared" si="892"/>
        <v>0</v>
      </c>
      <c r="U196" s="87">
        <f t="shared" ca="1" si="892"/>
        <v>0</v>
      </c>
      <c r="V196" s="87">
        <f t="shared" ca="1" si="892"/>
        <v>0</v>
      </c>
      <c r="W196" s="87">
        <f t="shared" ca="1" si="892"/>
        <v>0</v>
      </c>
      <c r="X196" s="87">
        <f t="shared" ca="1" si="892"/>
        <v>0</v>
      </c>
      <c r="Y196" s="87">
        <f t="shared" ca="1" si="892"/>
        <v>0</v>
      </c>
      <c r="Z196" s="87">
        <f t="shared" ca="1" si="892"/>
        <v>0</v>
      </c>
      <c r="AA196" s="95"/>
      <c r="AB196" s="87">
        <f t="shared" ref="AB196:AK196" ca="1" si="893">ROUND(Q195*E$9/12,2)</f>
        <v>0</v>
      </c>
      <c r="AC196" s="87">
        <f t="shared" si="893"/>
        <v>0</v>
      </c>
      <c r="AD196" s="87">
        <f t="shared" si="893"/>
        <v>0</v>
      </c>
      <c r="AE196" s="87">
        <f t="shared" si="893"/>
        <v>0</v>
      </c>
      <c r="AF196" s="87">
        <f t="shared" ca="1" si="893"/>
        <v>0</v>
      </c>
      <c r="AG196" s="87">
        <f t="shared" ca="1" si="893"/>
        <v>0</v>
      </c>
      <c r="AH196" s="87">
        <f t="shared" ca="1" si="893"/>
        <v>0</v>
      </c>
      <c r="AI196" s="87">
        <f t="shared" ca="1" si="893"/>
        <v>0</v>
      </c>
      <c r="AJ196" s="87">
        <f t="shared" ca="1" si="893"/>
        <v>0</v>
      </c>
      <c r="AK196" s="87">
        <f t="shared" ca="1" si="893"/>
        <v>0</v>
      </c>
      <c r="AL196" s="87">
        <f t="shared" ca="1" si="16"/>
        <v>0</v>
      </c>
      <c r="AM196" s="96"/>
      <c r="AN196" s="87">
        <f t="shared" ref="AN196:AW196" ca="1" si="894">IF(Q195&gt;0,IF((Q195+AB196)&lt;E$10,Q195+AB196,E$10),0)</f>
        <v>0</v>
      </c>
      <c r="AO196" s="87">
        <f t="shared" si="894"/>
        <v>0</v>
      </c>
      <c r="AP196" s="87">
        <f t="shared" si="894"/>
        <v>0</v>
      </c>
      <c r="AQ196" s="87">
        <f t="shared" si="894"/>
        <v>0</v>
      </c>
      <c r="AR196" s="87">
        <f t="shared" ca="1" si="894"/>
        <v>0</v>
      </c>
      <c r="AS196" s="87">
        <f t="shared" ca="1" si="894"/>
        <v>0</v>
      </c>
      <c r="AT196" s="87">
        <f t="shared" ca="1" si="894"/>
        <v>0</v>
      </c>
      <c r="AU196" s="87">
        <f t="shared" ca="1" si="894"/>
        <v>0</v>
      </c>
      <c r="AV196" s="87">
        <f t="shared" ca="1" si="894"/>
        <v>0</v>
      </c>
      <c r="AW196" s="87">
        <f t="shared" ca="1" si="894"/>
        <v>0</v>
      </c>
      <c r="AX196" s="87">
        <f t="shared" ca="1" si="18"/>
        <v>0</v>
      </c>
      <c r="AY196" s="87"/>
      <c r="AZ196" s="166">
        <f t="shared" ca="1" si="19"/>
        <v>0</v>
      </c>
      <c r="BA196" s="87">
        <f t="shared" ref="BA196:BI196" si="895">IF(R195&lt;=0,0,IF($C196&lt;=SUM($AZ196:AZ196),0,IF(AO196+$C196-SUM($AZ196:AZ196)&gt;R195+AC196,R195+AC196-AO196,$C196-SUM($AZ196:AZ196))))</f>
        <v>0</v>
      </c>
      <c r="BB196" s="87">
        <f t="shared" si="895"/>
        <v>0</v>
      </c>
      <c r="BC196" s="87">
        <f t="shared" si="895"/>
        <v>0</v>
      </c>
      <c r="BD196" s="87">
        <f t="shared" ca="1" si="895"/>
        <v>0</v>
      </c>
      <c r="BE196" s="87">
        <f t="shared" ca="1" si="895"/>
        <v>0</v>
      </c>
      <c r="BF196" s="87">
        <f t="shared" ca="1" si="895"/>
        <v>0</v>
      </c>
      <c r="BG196" s="87">
        <f t="shared" ca="1" si="895"/>
        <v>0</v>
      </c>
      <c r="BH196" s="87">
        <f t="shared" ca="1" si="895"/>
        <v>0</v>
      </c>
      <c r="BI196" s="87">
        <f t="shared" ca="1" si="895"/>
        <v>0</v>
      </c>
      <c r="BJ196" s="2"/>
    </row>
    <row r="197" spans="1:62" ht="10.5" customHeight="1">
      <c r="A197" s="85" t="str">
        <f t="shared" ca="1" si="10"/>
        <v/>
      </c>
      <c r="B197" s="104" t="e">
        <f t="shared" ca="1" si="11"/>
        <v>#N/A</v>
      </c>
      <c r="C197" s="86" t="str">
        <f t="shared" ca="1" si="12"/>
        <v/>
      </c>
      <c r="D197" s="137"/>
      <c r="E197" s="87">
        <f t="shared" ref="E197:N197" ca="1" si="896">AN197+AZ197</f>
        <v>0</v>
      </c>
      <c r="F197" s="87">
        <f t="shared" si="896"/>
        <v>0</v>
      </c>
      <c r="G197" s="87">
        <f t="shared" si="896"/>
        <v>0</v>
      </c>
      <c r="H197" s="87">
        <f t="shared" si="896"/>
        <v>0</v>
      </c>
      <c r="I197" s="87">
        <f t="shared" ca="1" si="896"/>
        <v>0</v>
      </c>
      <c r="J197" s="87">
        <f t="shared" ca="1" si="896"/>
        <v>0</v>
      </c>
      <c r="K197" s="87">
        <f t="shared" ca="1" si="896"/>
        <v>0</v>
      </c>
      <c r="L197" s="87">
        <f t="shared" ca="1" si="896"/>
        <v>0</v>
      </c>
      <c r="M197" s="87">
        <f t="shared" ca="1" si="896"/>
        <v>0</v>
      </c>
      <c r="N197" s="87">
        <f t="shared" ca="1" si="896"/>
        <v>0</v>
      </c>
      <c r="O197" s="88"/>
      <c r="P197" s="87">
        <f t="shared" ca="1" si="8"/>
        <v>0</v>
      </c>
      <c r="Q197" s="87">
        <f t="shared" ref="Q197:Z197" ca="1" si="897">IF(E$8=0,0,ROUND(Q196-(E197-AB197),2))</f>
        <v>0</v>
      </c>
      <c r="R197" s="87">
        <f t="shared" si="897"/>
        <v>0</v>
      </c>
      <c r="S197" s="87">
        <f t="shared" si="897"/>
        <v>0</v>
      </c>
      <c r="T197" s="87">
        <f t="shared" si="897"/>
        <v>0</v>
      </c>
      <c r="U197" s="87">
        <f t="shared" ca="1" si="897"/>
        <v>0</v>
      </c>
      <c r="V197" s="87">
        <f t="shared" ca="1" si="897"/>
        <v>0</v>
      </c>
      <c r="W197" s="87">
        <f t="shared" ca="1" si="897"/>
        <v>0</v>
      </c>
      <c r="X197" s="87">
        <f t="shared" ca="1" si="897"/>
        <v>0</v>
      </c>
      <c r="Y197" s="87">
        <f t="shared" ca="1" si="897"/>
        <v>0</v>
      </c>
      <c r="Z197" s="87">
        <f t="shared" ca="1" si="897"/>
        <v>0</v>
      </c>
      <c r="AA197" s="95"/>
      <c r="AB197" s="87">
        <f t="shared" ref="AB197:AK197" ca="1" si="898">ROUND(Q196*E$9/12,2)</f>
        <v>0</v>
      </c>
      <c r="AC197" s="87">
        <f t="shared" si="898"/>
        <v>0</v>
      </c>
      <c r="AD197" s="87">
        <f t="shared" si="898"/>
        <v>0</v>
      </c>
      <c r="AE197" s="87">
        <f t="shared" si="898"/>
        <v>0</v>
      </c>
      <c r="AF197" s="87">
        <f t="shared" ca="1" si="898"/>
        <v>0</v>
      </c>
      <c r="AG197" s="87">
        <f t="shared" ca="1" si="898"/>
        <v>0</v>
      </c>
      <c r="AH197" s="87">
        <f t="shared" ca="1" si="898"/>
        <v>0</v>
      </c>
      <c r="AI197" s="87">
        <f t="shared" ca="1" si="898"/>
        <v>0</v>
      </c>
      <c r="AJ197" s="87">
        <f t="shared" ca="1" si="898"/>
        <v>0</v>
      </c>
      <c r="AK197" s="87">
        <f t="shared" ca="1" si="898"/>
        <v>0</v>
      </c>
      <c r="AL197" s="87">
        <f t="shared" ca="1" si="16"/>
        <v>0</v>
      </c>
      <c r="AM197" s="96"/>
      <c r="AN197" s="87">
        <f t="shared" ref="AN197:AW197" ca="1" si="899">IF(Q196&gt;0,IF((Q196+AB197)&lt;E$10,Q196+AB197,E$10),0)</f>
        <v>0</v>
      </c>
      <c r="AO197" s="87">
        <f t="shared" si="899"/>
        <v>0</v>
      </c>
      <c r="AP197" s="87">
        <f t="shared" si="899"/>
        <v>0</v>
      </c>
      <c r="AQ197" s="87">
        <f t="shared" si="899"/>
        <v>0</v>
      </c>
      <c r="AR197" s="87">
        <f t="shared" ca="1" si="899"/>
        <v>0</v>
      </c>
      <c r="AS197" s="87">
        <f t="shared" ca="1" si="899"/>
        <v>0</v>
      </c>
      <c r="AT197" s="87">
        <f t="shared" ca="1" si="899"/>
        <v>0</v>
      </c>
      <c r="AU197" s="87">
        <f t="shared" ca="1" si="899"/>
        <v>0</v>
      </c>
      <c r="AV197" s="87">
        <f t="shared" ca="1" si="899"/>
        <v>0</v>
      </c>
      <c r="AW197" s="87">
        <f t="shared" ca="1" si="899"/>
        <v>0</v>
      </c>
      <c r="AX197" s="87">
        <f t="shared" ca="1" si="18"/>
        <v>0</v>
      </c>
      <c r="AY197" s="87"/>
      <c r="AZ197" s="166">
        <f t="shared" ca="1" si="19"/>
        <v>0</v>
      </c>
      <c r="BA197" s="87">
        <f t="shared" ref="BA197:BI197" si="900">IF(R196&lt;=0,0,IF($C197&lt;=SUM($AZ197:AZ197),0,IF(AO197+$C197-SUM($AZ197:AZ197)&gt;R196+AC197,R196+AC197-AO197,$C197-SUM($AZ197:AZ197))))</f>
        <v>0</v>
      </c>
      <c r="BB197" s="87">
        <f t="shared" si="900"/>
        <v>0</v>
      </c>
      <c r="BC197" s="87">
        <f t="shared" si="900"/>
        <v>0</v>
      </c>
      <c r="BD197" s="87">
        <f t="shared" ca="1" si="900"/>
        <v>0</v>
      </c>
      <c r="BE197" s="87">
        <f t="shared" ca="1" si="900"/>
        <v>0</v>
      </c>
      <c r="BF197" s="87">
        <f t="shared" ca="1" si="900"/>
        <v>0</v>
      </c>
      <c r="BG197" s="87">
        <f t="shared" ca="1" si="900"/>
        <v>0</v>
      </c>
      <c r="BH197" s="87">
        <f t="shared" ca="1" si="900"/>
        <v>0</v>
      </c>
      <c r="BI197" s="87">
        <f t="shared" ca="1" si="900"/>
        <v>0</v>
      </c>
      <c r="BJ197" s="2"/>
    </row>
    <row r="198" spans="1:62" ht="10.5" customHeight="1">
      <c r="A198" s="85" t="str">
        <f t="shared" ca="1" si="10"/>
        <v/>
      </c>
      <c r="B198" s="104" t="e">
        <f t="shared" ca="1" si="11"/>
        <v>#N/A</v>
      </c>
      <c r="C198" s="86" t="str">
        <f t="shared" ca="1" si="12"/>
        <v/>
      </c>
      <c r="D198" s="137"/>
      <c r="E198" s="87">
        <f t="shared" ref="E198:N198" ca="1" si="901">AN198+AZ198</f>
        <v>0</v>
      </c>
      <c r="F198" s="87">
        <f t="shared" si="901"/>
        <v>0</v>
      </c>
      <c r="G198" s="87">
        <f t="shared" si="901"/>
        <v>0</v>
      </c>
      <c r="H198" s="87">
        <f t="shared" si="901"/>
        <v>0</v>
      </c>
      <c r="I198" s="87">
        <f t="shared" ca="1" si="901"/>
        <v>0</v>
      </c>
      <c r="J198" s="87">
        <f t="shared" ca="1" si="901"/>
        <v>0</v>
      </c>
      <c r="K198" s="87">
        <f t="shared" ca="1" si="901"/>
        <v>0</v>
      </c>
      <c r="L198" s="87">
        <f t="shared" ca="1" si="901"/>
        <v>0</v>
      </c>
      <c r="M198" s="87">
        <f t="shared" ca="1" si="901"/>
        <v>0</v>
      </c>
      <c r="N198" s="87">
        <f t="shared" ca="1" si="901"/>
        <v>0</v>
      </c>
      <c r="O198" s="88"/>
      <c r="P198" s="87">
        <f t="shared" ca="1" si="8"/>
        <v>0</v>
      </c>
      <c r="Q198" s="87">
        <f t="shared" ref="Q198:Z198" ca="1" si="902">IF(E$8=0,0,ROUND(Q197-(E198-AB198),2))</f>
        <v>0</v>
      </c>
      <c r="R198" s="87">
        <f t="shared" si="902"/>
        <v>0</v>
      </c>
      <c r="S198" s="87">
        <f t="shared" si="902"/>
        <v>0</v>
      </c>
      <c r="T198" s="87">
        <f t="shared" si="902"/>
        <v>0</v>
      </c>
      <c r="U198" s="87">
        <f t="shared" ca="1" si="902"/>
        <v>0</v>
      </c>
      <c r="V198" s="87">
        <f t="shared" ca="1" si="902"/>
        <v>0</v>
      </c>
      <c r="W198" s="87">
        <f t="shared" ca="1" si="902"/>
        <v>0</v>
      </c>
      <c r="X198" s="87">
        <f t="shared" ca="1" si="902"/>
        <v>0</v>
      </c>
      <c r="Y198" s="87">
        <f t="shared" ca="1" si="902"/>
        <v>0</v>
      </c>
      <c r="Z198" s="87">
        <f t="shared" ca="1" si="902"/>
        <v>0</v>
      </c>
      <c r="AA198" s="95"/>
      <c r="AB198" s="87">
        <f t="shared" ref="AB198:AK198" ca="1" si="903">ROUND(Q197*E$9/12,2)</f>
        <v>0</v>
      </c>
      <c r="AC198" s="87">
        <f t="shared" si="903"/>
        <v>0</v>
      </c>
      <c r="AD198" s="87">
        <f t="shared" si="903"/>
        <v>0</v>
      </c>
      <c r="AE198" s="87">
        <f t="shared" si="903"/>
        <v>0</v>
      </c>
      <c r="AF198" s="87">
        <f t="shared" ca="1" si="903"/>
        <v>0</v>
      </c>
      <c r="AG198" s="87">
        <f t="shared" ca="1" si="903"/>
        <v>0</v>
      </c>
      <c r="AH198" s="87">
        <f t="shared" ca="1" si="903"/>
        <v>0</v>
      </c>
      <c r="AI198" s="87">
        <f t="shared" ca="1" si="903"/>
        <v>0</v>
      </c>
      <c r="AJ198" s="87">
        <f t="shared" ca="1" si="903"/>
        <v>0</v>
      </c>
      <c r="AK198" s="87">
        <f t="shared" ca="1" si="903"/>
        <v>0</v>
      </c>
      <c r="AL198" s="87">
        <f t="shared" ca="1" si="16"/>
        <v>0</v>
      </c>
      <c r="AM198" s="96"/>
      <c r="AN198" s="87">
        <f t="shared" ref="AN198:AW198" ca="1" si="904">IF(Q197&gt;0,IF((Q197+AB198)&lt;E$10,Q197+AB198,E$10),0)</f>
        <v>0</v>
      </c>
      <c r="AO198" s="87">
        <f t="shared" si="904"/>
        <v>0</v>
      </c>
      <c r="AP198" s="87">
        <f t="shared" si="904"/>
        <v>0</v>
      </c>
      <c r="AQ198" s="87">
        <f t="shared" si="904"/>
        <v>0</v>
      </c>
      <c r="AR198" s="87">
        <f t="shared" ca="1" si="904"/>
        <v>0</v>
      </c>
      <c r="AS198" s="87">
        <f t="shared" ca="1" si="904"/>
        <v>0</v>
      </c>
      <c r="AT198" s="87">
        <f t="shared" ca="1" si="904"/>
        <v>0</v>
      </c>
      <c r="AU198" s="87">
        <f t="shared" ca="1" si="904"/>
        <v>0</v>
      </c>
      <c r="AV198" s="87">
        <f t="shared" ca="1" si="904"/>
        <v>0</v>
      </c>
      <c r="AW198" s="87">
        <f t="shared" ca="1" si="904"/>
        <v>0</v>
      </c>
      <c r="AX198" s="87">
        <f t="shared" ca="1" si="18"/>
        <v>0</v>
      </c>
      <c r="AY198" s="87"/>
      <c r="AZ198" s="166">
        <f t="shared" ca="1" si="19"/>
        <v>0</v>
      </c>
      <c r="BA198" s="87">
        <f t="shared" ref="BA198:BI198" si="905">IF(R197&lt;=0,0,IF($C198&lt;=SUM($AZ198:AZ198),0,IF(AO198+$C198-SUM($AZ198:AZ198)&gt;R197+AC198,R197+AC198-AO198,$C198-SUM($AZ198:AZ198))))</f>
        <v>0</v>
      </c>
      <c r="BB198" s="87">
        <f t="shared" si="905"/>
        <v>0</v>
      </c>
      <c r="BC198" s="87">
        <f t="shared" si="905"/>
        <v>0</v>
      </c>
      <c r="BD198" s="87">
        <f t="shared" ca="1" si="905"/>
        <v>0</v>
      </c>
      <c r="BE198" s="87">
        <f t="shared" ca="1" si="905"/>
        <v>0</v>
      </c>
      <c r="BF198" s="87">
        <f t="shared" ca="1" si="905"/>
        <v>0</v>
      </c>
      <c r="BG198" s="87">
        <f t="shared" ca="1" si="905"/>
        <v>0</v>
      </c>
      <c r="BH198" s="87">
        <f t="shared" ca="1" si="905"/>
        <v>0</v>
      </c>
      <c r="BI198" s="87">
        <f t="shared" ca="1" si="905"/>
        <v>0</v>
      </c>
      <c r="BJ198" s="2"/>
    </row>
    <row r="199" spans="1:62" ht="10.5" customHeight="1">
      <c r="A199" s="85" t="str">
        <f t="shared" ca="1" si="10"/>
        <v/>
      </c>
      <c r="B199" s="104" t="e">
        <f t="shared" ca="1" si="11"/>
        <v>#N/A</v>
      </c>
      <c r="C199" s="86" t="str">
        <f t="shared" ca="1" si="12"/>
        <v/>
      </c>
      <c r="D199" s="137"/>
      <c r="E199" s="87">
        <f t="shared" ref="E199:N199" ca="1" si="906">AN199+AZ199</f>
        <v>0</v>
      </c>
      <c r="F199" s="87">
        <f t="shared" si="906"/>
        <v>0</v>
      </c>
      <c r="G199" s="87">
        <f t="shared" si="906"/>
        <v>0</v>
      </c>
      <c r="H199" s="87">
        <f t="shared" si="906"/>
        <v>0</v>
      </c>
      <c r="I199" s="87">
        <f t="shared" ca="1" si="906"/>
        <v>0</v>
      </c>
      <c r="J199" s="87">
        <f t="shared" ca="1" si="906"/>
        <v>0</v>
      </c>
      <c r="K199" s="87">
        <f t="shared" ca="1" si="906"/>
        <v>0</v>
      </c>
      <c r="L199" s="87">
        <f t="shared" ca="1" si="906"/>
        <v>0</v>
      </c>
      <c r="M199" s="87">
        <f t="shared" ca="1" si="906"/>
        <v>0</v>
      </c>
      <c r="N199" s="87">
        <f t="shared" ca="1" si="906"/>
        <v>0</v>
      </c>
      <c r="O199" s="88"/>
      <c r="P199" s="87">
        <f t="shared" ca="1" si="8"/>
        <v>0</v>
      </c>
      <c r="Q199" s="87">
        <f t="shared" ref="Q199:Z199" ca="1" si="907">IF(E$8=0,0,ROUND(Q198-(E199-AB199),2))</f>
        <v>0</v>
      </c>
      <c r="R199" s="87">
        <f t="shared" si="907"/>
        <v>0</v>
      </c>
      <c r="S199" s="87">
        <f t="shared" si="907"/>
        <v>0</v>
      </c>
      <c r="T199" s="87">
        <f t="shared" si="907"/>
        <v>0</v>
      </c>
      <c r="U199" s="87">
        <f t="shared" ca="1" si="907"/>
        <v>0</v>
      </c>
      <c r="V199" s="87">
        <f t="shared" ca="1" si="907"/>
        <v>0</v>
      </c>
      <c r="W199" s="87">
        <f t="shared" ca="1" si="907"/>
        <v>0</v>
      </c>
      <c r="X199" s="87">
        <f t="shared" ca="1" si="907"/>
        <v>0</v>
      </c>
      <c r="Y199" s="87">
        <f t="shared" ca="1" si="907"/>
        <v>0</v>
      </c>
      <c r="Z199" s="87">
        <f t="shared" ca="1" si="907"/>
        <v>0</v>
      </c>
      <c r="AA199" s="95"/>
      <c r="AB199" s="87">
        <f t="shared" ref="AB199:AK199" ca="1" si="908">ROUND(Q198*E$9/12,2)</f>
        <v>0</v>
      </c>
      <c r="AC199" s="87">
        <f t="shared" si="908"/>
        <v>0</v>
      </c>
      <c r="AD199" s="87">
        <f t="shared" si="908"/>
        <v>0</v>
      </c>
      <c r="AE199" s="87">
        <f t="shared" si="908"/>
        <v>0</v>
      </c>
      <c r="AF199" s="87">
        <f t="shared" ca="1" si="908"/>
        <v>0</v>
      </c>
      <c r="AG199" s="87">
        <f t="shared" ca="1" si="908"/>
        <v>0</v>
      </c>
      <c r="AH199" s="87">
        <f t="shared" ca="1" si="908"/>
        <v>0</v>
      </c>
      <c r="AI199" s="87">
        <f t="shared" ca="1" si="908"/>
        <v>0</v>
      </c>
      <c r="AJ199" s="87">
        <f t="shared" ca="1" si="908"/>
        <v>0</v>
      </c>
      <c r="AK199" s="87">
        <f t="shared" ca="1" si="908"/>
        <v>0</v>
      </c>
      <c r="AL199" s="87">
        <f t="shared" ca="1" si="16"/>
        <v>0</v>
      </c>
      <c r="AM199" s="96"/>
      <c r="AN199" s="87">
        <f t="shared" ref="AN199:AW199" ca="1" si="909">IF(Q198&gt;0,IF((Q198+AB199)&lt;E$10,Q198+AB199,E$10),0)</f>
        <v>0</v>
      </c>
      <c r="AO199" s="87">
        <f t="shared" si="909"/>
        <v>0</v>
      </c>
      <c r="AP199" s="87">
        <f t="shared" si="909"/>
        <v>0</v>
      </c>
      <c r="AQ199" s="87">
        <f t="shared" si="909"/>
        <v>0</v>
      </c>
      <c r="AR199" s="87">
        <f t="shared" ca="1" si="909"/>
        <v>0</v>
      </c>
      <c r="AS199" s="87">
        <f t="shared" ca="1" si="909"/>
        <v>0</v>
      </c>
      <c r="AT199" s="87">
        <f t="shared" ca="1" si="909"/>
        <v>0</v>
      </c>
      <c r="AU199" s="87">
        <f t="shared" ca="1" si="909"/>
        <v>0</v>
      </c>
      <c r="AV199" s="87">
        <f t="shared" ca="1" si="909"/>
        <v>0</v>
      </c>
      <c r="AW199" s="87">
        <f t="shared" ca="1" si="909"/>
        <v>0</v>
      </c>
      <c r="AX199" s="87">
        <f t="shared" ca="1" si="18"/>
        <v>0</v>
      </c>
      <c r="AY199" s="87"/>
      <c r="AZ199" s="166">
        <f t="shared" ca="1" si="19"/>
        <v>0</v>
      </c>
      <c r="BA199" s="87">
        <f t="shared" ref="BA199:BI199" si="910">IF(R198&lt;=0,0,IF($C199&lt;=SUM($AZ199:AZ199),0,IF(AO199+$C199-SUM($AZ199:AZ199)&gt;R198+AC199,R198+AC199-AO199,$C199-SUM($AZ199:AZ199))))</f>
        <v>0</v>
      </c>
      <c r="BB199" s="87">
        <f t="shared" si="910"/>
        <v>0</v>
      </c>
      <c r="BC199" s="87">
        <f t="shared" si="910"/>
        <v>0</v>
      </c>
      <c r="BD199" s="87">
        <f t="shared" ca="1" si="910"/>
        <v>0</v>
      </c>
      <c r="BE199" s="87">
        <f t="shared" ca="1" si="910"/>
        <v>0</v>
      </c>
      <c r="BF199" s="87">
        <f t="shared" ca="1" si="910"/>
        <v>0</v>
      </c>
      <c r="BG199" s="87">
        <f t="shared" ca="1" si="910"/>
        <v>0</v>
      </c>
      <c r="BH199" s="87">
        <f t="shared" ca="1" si="910"/>
        <v>0</v>
      </c>
      <c r="BI199" s="87">
        <f t="shared" ca="1" si="910"/>
        <v>0</v>
      </c>
      <c r="BJ199" s="2"/>
    </row>
    <row r="200" spans="1:62" ht="10.5" customHeight="1">
      <c r="A200" s="85" t="str">
        <f t="shared" ca="1" si="10"/>
        <v/>
      </c>
      <c r="B200" s="104" t="e">
        <f t="shared" ca="1" si="11"/>
        <v>#N/A</v>
      </c>
      <c r="C200" s="86" t="str">
        <f t="shared" ca="1" si="12"/>
        <v/>
      </c>
      <c r="D200" s="137"/>
      <c r="E200" s="87">
        <f t="shared" ref="E200:N200" ca="1" si="911">AN200+AZ200</f>
        <v>0</v>
      </c>
      <c r="F200" s="87">
        <f t="shared" si="911"/>
        <v>0</v>
      </c>
      <c r="G200" s="87">
        <f t="shared" si="911"/>
        <v>0</v>
      </c>
      <c r="H200" s="87">
        <f t="shared" si="911"/>
        <v>0</v>
      </c>
      <c r="I200" s="87">
        <f t="shared" ca="1" si="911"/>
        <v>0</v>
      </c>
      <c r="J200" s="87">
        <f t="shared" ca="1" si="911"/>
        <v>0</v>
      </c>
      <c r="K200" s="87">
        <f t="shared" ca="1" si="911"/>
        <v>0</v>
      </c>
      <c r="L200" s="87">
        <f t="shared" ca="1" si="911"/>
        <v>0</v>
      </c>
      <c r="M200" s="87">
        <f t="shared" ca="1" si="911"/>
        <v>0</v>
      </c>
      <c r="N200" s="87">
        <f t="shared" ca="1" si="911"/>
        <v>0</v>
      </c>
      <c r="O200" s="88"/>
      <c r="P200" s="87">
        <f t="shared" ca="1" si="8"/>
        <v>0</v>
      </c>
      <c r="Q200" s="87">
        <f t="shared" ref="Q200:Z200" ca="1" si="912">IF(E$8=0,0,ROUND(Q199-(E200-AB200),2))</f>
        <v>0</v>
      </c>
      <c r="R200" s="87">
        <f t="shared" si="912"/>
        <v>0</v>
      </c>
      <c r="S200" s="87">
        <f t="shared" si="912"/>
        <v>0</v>
      </c>
      <c r="T200" s="87">
        <f t="shared" si="912"/>
        <v>0</v>
      </c>
      <c r="U200" s="87">
        <f t="shared" ca="1" si="912"/>
        <v>0</v>
      </c>
      <c r="V200" s="87">
        <f t="shared" ca="1" si="912"/>
        <v>0</v>
      </c>
      <c r="W200" s="87">
        <f t="shared" ca="1" si="912"/>
        <v>0</v>
      </c>
      <c r="X200" s="87">
        <f t="shared" ca="1" si="912"/>
        <v>0</v>
      </c>
      <c r="Y200" s="87">
        <f t="shared" ca="1" si="912"/>
        <v>0</v>
      </c>
      <c r="Z200" s="87">
        <f t="shared" ca="1" si="912"/>
        <v>0</v>
      </c>
      <c r="AA200" s="95"/>
      <c r="AB200" s="87">
        <f t="shared" ref="AB200:AK200" ca="1" si="913">ROUND(Q199*E$9/12,2)</f>
        <v>0</v>
      </c>
      <c r="AC200" s="87">
        <f t="shared" si="913"/>
        <v>0</v>
      </c>
      <c r="AD200" s="87">
        <f t="shared" si="913"/>
        <v>0</v>
      </c>
      <c r="AE200" s="87">
        <f t="shared" si="913"/>
        <v>0</v>
      </c>
      <c r="AF200" s="87">
        <f t="shared" ca="1" si="913"/>
        <v>0</v>
      </c>
      <c r="AG200" s="87">
        <f t="shared" ca="1" si="913"/>
        <v>0</v>
      </c>
      <c r="AH200" s="87">
        <f t="shared" ca="1" si="913"/>
        <v>0</v>
      </c>
      <c r="AI200" s="87">
        <f t="shared" ca="1" si="913"/>
        <v>0</v>
      </c>
      <c r="AJ200" s="87">
        <f t="shared" ca="1" si="913"/>
        <v>0</v>
      </c>
      <c r="AK200" s="87">
        <f t="shared" ca="1" si="913"/>
        <v>0</v>
      </c>
      <c r="AL200" s="87">
        <f t="shared" ca="1" si="16"/>
        <v>0</v>
      </c>
      <c r="AM200" s="96"/>
      <c r="AN200" s="87">
        <f t="shared" ref="AN200:AW200" ca="1" si="914">IF(Q199&gt;0,IF((Q199+AB200)&lt;E$10,Q199+AB200,E$10),0)</f>
        <v>0</v>
      </c>
      <c r="AO200" s="87">
        <f t="shared" si="914"/>
        <v>0</v>
      </c>
      <c r="AP200" s="87">
        <f t="shared" si="914"/>
        <v>0</v>
      </c>
      <c r="AQ200" s="87">
        <f t="shared" si="914"/>
        <v>0</v>
      </c>
      <c r="AR200" s="87">
        <f t="shared" ca="1" si="914"/>
        <v>0</v>
      </c>
      <c r="AS200" s="87">
        <f t="shared" ca="1" si="914"/>
        <v>0</v>
      </c>
      <c r="AT200" s="87">
        <f t="shared" ca="1" si="914"/>
        <v>0</v>
      </c>
      <c r="AU200" s="87">
        <f t="shared" ca="1" si="914"/>
        <v>0</v>
      </c>
      <c r="AV200" s="87">
        <f t="shared" ca="1" si="914"/>
        <v>0</v>
      </c>
      <c r="AW200" s="87">
        <f t="shared" ca="1" si="914"/>
        <v>0</v>
      </c>
      <c r="AX200" s="87">
        <f t="shared" ca="1" si="18"/>
        <v>0</v>
      </c>
      <c r="AY200" s="87"/>
      <c r="AZ200" s="166">
        <f t="shared" ca="1" si="19"/>
        <v>0</v>
      </c>
      <c r="BA200" s="87">
        <f t="shared" ref="BA200:BI200" si="915">IF(R199&lt;=0,0,IF($C200&lt;=SUM($AZ200:AZ200),0,IF(AO200+$C200-SUM($AZ200:AZ200)&gt;R199+AC200,R199+AC200-AO200,$C200-SUM($AZ200:AZ200))))</f>
        <v>0</v>
      </c>
      <c r="BB200" s="87">
        <f t="shared" si="915"/>
        <v>0</v>
      </c>
      <c r="BC200" s="87">
        <f t="shared" si="915"/>
        <v>0</v>
      </c>
      <c r="BD200" s="87">
        <f t="shared" ca="1" si="915"/>
        <v>0</v>
      </c>
      <c r="BE200" s="87">
        <f t="shared" ca="1" si="915"/>
        <v>0</v>
      </c>
      <c r="BF200" s="87">
        <f t="shared" ca="1" si="915"/>
        <v>0</v>
      </c>
      <c r="BG200" s="87">
        <f t="shared" ca="1" si="915"/>
        <v>0</v>
      </c>
      <c r="BH200" s="87">
        <f t="shared" ca="1" si="915"/>
        <v>0</v>
      </c>
      <c r="BI200" s="87">
        <f t="shared" ca="1" si="915"/>
        <v>0</v>
      </c>
      <c r="BJ200" s="2"/>
    </row>
    <row r="201" spans="1:62" ht="10.5" customHeight="1">
      <c r="A201" s="85" t="str">
        <f t="shared" ca="1" si="10"/>
        <v/>
      </c>
      <c r="B201" s="104" t="e">
        <f t="shared" ca="1" si="11"/>
        <v>#N/A</v>
      </c>
      <c r="C201" s="86" t="str">
        <f t="shared" ca="1" si="12"/>
        <v/>
      </c>
      <c r="D201" s="137"/>
      <c r="E201" s="87">
        <f t="shared" ref="E201:N201" ca="1" si="916">AN201+AZ201</f>
        <v>0</v>
      </c>
      <c r="F201" s="87">
        <f t="shared" si="916"/>
        <v>0</v>
      </c>
      <c r="G201" s="87">
        <f t="shared" si="916"/>
        <v>0</v>
      </c>
      <c r="H201" s="87">
        <f t="shared" si="916"/>
        <v>0</v>
      </c>
      <c r="I201" s="87">
        <f t="shared" ca="1" si="916"/>
        <v>0</v>
      </c>
      <c r="J201" s="87">
        <f t="shared" ca="1" si="916"/>
        <v>0</v>
      </c>
      <c r="K201" s="87">
        <f t="shared" ca="1" si="916"/>
        <v>0</v>
      </c>
      <c r="L201" s="87">
        <f t="shared" ca="1" si="916"/>
        <v>0</v>
      </c>
      <c r="M201" s="87">
        <f t="shared" ca="1" si="916"/>
        <v>0</v>
      </c>
      <c r="N201" s="87">
        <f t="shared" ca="1" si="916"/>
        <v>0</v>
      </c>
      <c r="O201" s="88"/>
      <c r="P201" s="87">
        <f t="shared" ca="1" si="8"/>
        <v>0</v>
      </c>
      <c r="Q201" s="87">
        <f t="shared" ref="Q201:Z201" ca="1" si="917">IF(E$8=0,0,ROUND(Q200-(E201-AB201),2))</f>
        <v>0</v>
      </c>
      <c r="R201" s="87">
        <f t="shared" si="917"/>
        <v>0</v>
      </c>
      <c r="S201" s="87">
        <f t="shared" si="917"/>
        <v>0</v>
      </c>
      <c r="T201" s="87">
        <f t="shared" si="917"/>
        <v>0</v>
      </c>
      <c r="U201" s="87">
        <f t="shared" ca="1" si="917"/>
        <v>0</v>
      </c>
      <c r="V201" s="87">
        <f t="shared" ca="1" si="917"/>
        <v>0</v>
      </c>
      <c r="W201" s="87">
        <f t="shared" ca="1" si="917"/>
        <v>0</v>
      </c>
      <c r="X201" s="87">
        <f t="shared" ca="1" si="917"/>
        <v>0</v>
      </c>
      <c r="Y201" s="87">
        <f t="shared" ca="1" si="917"/>
        <v>0</v>
      </c>
      <c r="Z201" s="87">
        <f t="shared" ca="1" si="917"/>
        <v>0</v>
      </c>
      <c r="AA201" s="95"/>
      <c r="AB201" s="87">
        <f t="shared" ref="AB201:AK201" ca="1" si="918">ROUND(Q200*E$9/12,2)</f>
        <v>0</v>
      </c>
      <c r="AC201" s="87">
        <f t="shared" si="918"/>
        <v>0</v>
      </c>
      <c r="AD201" s="87">
        <f t="shared" si="918"/>
        <v>0</v>
      </c>
      <c r="AE201" s="87">
        <f t="shared" si="918"/>
        <v>0</v>
      </c>
      <c r="AF201" s="87">
        <f t="shared" ca="1" si="918"/>
        <v>0</v>
      </c>
      <c r="AG201" s="87">
        <f t="shared" ca="1" si="918"/>
        <v>0</v>
      </c>
      <c r="AH201" s="87">
        <f t="shared" ca="1" si="918"/>
        <v>0</v>
      </c>
      <c r="AI201" s="87">
        <f t="shared" ca="1" si="918"/>
        <v>0</v>
      </c>
      <c r="AJ201" s="87">
        <f t="shared" ca="1" si="918"/>
        <v>0</v>
      </c>
      <c r="AK201" s="87">
        <f t="shared" ca="1" si="918"/>
        <v>0</v>
      </c>
      <c r="AL201" s="87">
        <f t="shared" ca="1" si="16"/>
        <v>0</v>
      </c>
      <c r="AM201" s="96"/>
      <c r="AN201" s="87">
        <f t="shared" ref="AN201:AW201" ca="1" si="919">IF(Q200&gt;0,IF((Q200+AB201)&lt;E$10,Q200+AB201,E$10),0)</f>
        <v>0</v>
      </c>
      <c r="AO201" s="87">
        <f t="shared" si="919"/>
        <v>0</v>
      </c>
      <c r="AP201" s="87">
        <f t="shared" si="919"/>
        <v>0</v>
      </c>
      <c r="AQ201" s="87">
        <f t="shared" si="919"/>
        <v>0</v>
      </c>
      <c r="AR201" s="87">
        <f t="shared" ca="1" si="919"/>
        <v>0</v>
      </c>
      <c r="AS201" s="87">
        <f t="shared" ca="1" si="919"/>
        <v>0</v>
      </c>
      <c r="AT201" s="87">
        <f t="shared" ca="1" si="919"/>
        <v>0</v>
      </c>
      <c r="AU201" s="87">
        <f t="shared" ca="1" si="919"/>
        <v>0</v>
      </c>
      <c r="AV201" s="87">
        <f t="shared" ca="1" si="919"/>
        <v>0</v>
      </c>
      <c r="AW201" s="87">
        <f t="shared" ca="1" si="919"/>
        <v>0</v>
      </c>
      <c r="AX201" s="87">
        <f t="shared" ca="1" si="18"/>
        <v>0</v>
      </c>
      <c r="AY201" s="87"/>
      <c r="AZ201" s="166">
        <f t="shared" ca="1" si="19"/>
        <v>0</v>
      </c>
      <c r="BA201" s="87">
        <f t="shared" ref="BA201:BI201" si="920">IF(R200&lt;=0,0,IF($C201&lt;=SUM($AZ201:AZ201),0,IF(AO201+$C201-SUM($AZ201:AZ201)&gt;R200+AC201,R200+AC201-AO201,$C201-SUM($AZ201:AZ201))))</f>
        <v>0</v>
      </c>
      <c r="BB201" s="87">
        <f t="shared" si="920"/>
        <v>0</v>
      </c>
      <c r="BC201" s="87">
        <f t="shared" si="920"/>
        <v>0</v>
      </c>
      <c r="BD201" s="87">
        <f t="shared" ca="1" si="920"/>
        <v>0</v>
      </c>
      <c r="BE201" s="87">
        <f t="shared" ca="1" si="920"/>
        <v>0</v>
      </c>
      <c r="BF201" s="87">
        <f t="shared" ca="1" si="920"/>
        <v>0</v>
      </c>
      <c r="BG201" s="87">
        <f t="shared" ca="1" si="920"/>
        <v>0</v>
      </c>
      <c r="BH201" s="87">
        <f t="shared" ca="1" si="920"/>
        <v>0</v>
      </c>
      <c r="BI201" s="87">
        <f t="shared" ca="1" si="920"/>
        <v>0</v>
      </c>
      <c r="BJ201" s="2"/>
    </row>
    <row r="202" spans="1:62" ht="10.5" customHeight="1">
      <c r="A202" s="85" t="str">
        <f t="shared" ca="1" si="10"/>
        <v/>
      </c>
      <c r="B202" s="104" t="e">
        <f t="shared" ca="1" si="11"/>
        <v>#N/A</v>
      </c>
      <c r="C202" s="86" t="str">
        <f t="shared" ca="1" si="12"/>
        <v/>
      </c>
      <c r="D202" s="137"/>
      <c r="E202" s="87">
        <f t="shared" ref="E202:N202" ca="1" si="921">AN202+AZ202</f>
        <v>0</v>
      </c>
      <c r="F202" s="87">
        <f t="shared" si="921"/>
        <v>0</v>
      </c>
      <c r="G202" s="87">
        <f t="shared" si="921"/>
        <v>0</v>
      </c>
      <c r="H202" s="87">
        <f t="shared" si="921"/>
        <v>0</v>
      </c>
      <c r="I202" s="87">
        <f t="shared" ca="1" si="921"/>
        <v>0</v>
      </c>
      <c r="J202" s="87">
        <f t="shared" ca="1" si="921"/>
        <v>0</v>
      </c>
      <c r="K202" s="87">
        <f t="shared" ca="1" si="921"/>
        <v>0</v>
      </c>
      <c r="L202" s="87">
        <f t="shared" ca="1" si="921"/>
        <v>0</v>
      </c>
      <c r="M202" s="87">
        <f t="shared" ca="1" si="921"/>
        <v>0</v>
      </c>
      <c r="N202" s="87">
        <f t="shared" ca="1" si="921"/>
        <v>0</v>
      </c>
      <c r="O202" s="88"/>
      <c r="P202" s="87">
        <f t="shared" ca="1" si="8"/>
        <v>0</v>
      </c>
      <c r="Q202" s="87">
        <f t="shared" ref="Q202:Z202" ca="1" si="922">IF(E$8=0,0,ROUND(Q201-(E202-AB202),2))</f>
        <v>0</v>
      </c>
      <c r="R202" s="87">
        <f t="shared" si="922"/>
        <v>0</v>
      </c>
      <c r="S202" s="87">
        <f t="shared" si="922"/>
        <v>0</v>
      </c>
      <c r="T202" s="87">
        <f t="shared" si="922"/>
        <v>0</v>
      </c>
      <c r="U202" s="87">
        <f t="shared" ca="1" si="922"/>
        <v>0</v>
      </c>
      <c r="V202" s="87">
        <f t="shared" ca="1" si="922"/>
        <v>0</v>
      </c>
      <c r="W202" s="87">
        <f t="shared" ca="1" si="922"/>
        <v>0</v>
      </c>
      <c r="X202" s="87">
        <f t="shared" ca="1" si="922"/>
        <v>0</v>
      </c>
      <c r="Y202" s="87">
        <f t="shared" ca="1" si="922"/>
        <v>0</v>
      </c>
      <c r="Z202" s="87">
        <f t="shared" ca="1" si="922"/>
        <v>0</v>
      </c>
      <c r="AA202" s="95"/>
      <c r="AB202" s="87">
        <f t="shared" ref="AB202:AK202" ca="1" si="923">ROUND(Q201*E$9/12,2)</f>
        <v>0</v>
      </c>
      <c r="AC202" s="87">
        <f t="shared" si="923"/>
        <v>0</v>
      </c>
      <c r="AD202" s="87">
        <f t="shared" si="923"/>
        <v>0</v>
      </c>
      <c r="AE202" s="87">
        <f t="shared" si="923"/>
        <v>0</v>
      </c>
      <c r="AF202" s="87">
        <f t="shared" ca="1" si="923"/>
        <v>0</v>
      </c>
      <c r="AG202" s="87">
        <f t="shared" ca="1" si="923"/>
        <v>0</v>
      </c>
      <c r="AH202" s="87">
        <f t="shared" ca="1" si="923"/>
        <v>0</v>
      </c>
      <c r="AI202" s="87">
        <f t="shared" ca="1" si="923"/>
        <v>0</v>
      </c>
      <c r="AJ202" s="87">
        <f t="shared" ca="1" si="923"/>
        <v>0</v>
      </c>
      <c r="AK202" s="87">
        <f t="shared" ca="1" si="923"/>
        <v>0</v>
      </c>
      <c r="AL202" s="87">
        <f t="shared" ca="1" si="16"/>
        <v>0</v>
      </c>
      <c r="AM202" s="96"/>
      <c r="AN202" s="87">
        <f t="shared" ref="AN202:AW202" ca="1" si="924">IF(Q201&gt;0,IF((Q201+AB202)&lt;E$10,Q201+AB202,E$10),0)</f>
        <v>0</v>
      </c>
      <c r="AO202" s="87">
        <f t="shared" si="924"/>
        <v>0</v>
      </c>
      <c r="AP202" s="87">
        <f t="shared" si="924"/>
        <v>0</v>
      </c>
      <c r="AQ202" s="87">
        <f t="shared" si="924"/>
        <v>0</v>
      </c>
      <c r="AR202" s="87">
        <f t="shared" ca="1" si="924"/>
        <v>0</v>
      </c>
      <c r="AS202" s="87">
        <f t="shared" ca="1" si="924"/>
        <v>0</v>
      </c>
      <c r="AT202" s="87">
        <f t="shared" ca="1" si="924"/>
        <v>0</v>
      </c>
      <c r="AU202" s="87">
        <f t="shared" ca="1" si="924"/>
        <v>0</v>
      </c>
      <c r="AV202" s="87">
        <f t="shared" ca="1" si="924"/>
        <v>0</v>
      </c>
      <c r="AW202" s="87">
        <f t="shared" ca="1" si="924"/>
        <v>0</v>
      </c>
      <c r="AX202" s="87">
        <f t="shared" ca="1" si="18"/>
        <v>0</v>
      </c>
      <c r="AY202" s="87"/>
      <c r="AZ202" s="166">
        <f t="shared" ca="1" si="19"/>
        <v>0</v>
      </c>
      <c r="BA202" s="87">
        <f t="shared" ref="BA202:BI202" si="925">IF(R201&lt;=0,0,IF($C202&lt;=SUM($AZ202:AZ202),0,IF(AO202+$C202-SUM($AZ202:AZ202)&gt;R201+AC202,R201+AC202-AO202,$C202-SUM($AZ202:AZ202))))</f>
        <v>0</v>
      </c>
      <c r="BB202" s="87">
        <f t="shared" si="925"/>
        <v>0</v>
      </c>
      <c r="BC202" s="87">
        <f t="shared" si="925"/>
        <v>0</v>
      </c>
      <c r="BD202" s="87">
        <f t="shared" ca="1" si="925"/>
        <v>0</v>
      </c>
      <c r="BE202" s="87">
        <f t="shared" ca="1" si="925"/>
        <v>0</v>
      </c>
      <c r="BF202" s="87">
        <f t="shared" ca="1" si="925"/>
        <v>0</v>
      </c>
      <c r="BG202" s="87">
        <f t="shared" ca="1" si="925"/>
        <v>0</v>
      </c>
      <c r="BH202" s="87">
        <f t="shared" ca="1" si="925"/>
        <v>0</v>
      </c>
      <c r="BI202" s="87">
        <f t="shared" ca="1" si="925"/>
        <v>0</v>
      </c>
      <c r="BJ202" s="2"/>
    </row>
    <row r="203" spans="1:62" ht="10.5" customHeight="1">
      <c r="A203" s="85" t="str">
        <f t="shared" ca="1" si="10"/>
        <v/>
      </c>
      <c r="B203" s="104" t="e">
        <f t="shared" ca="1" si="11"/>
        <v>#N/A</v>
      </c>
      <c r="C203" s="86" t="str">
        <f t="shared" ca="1" si="12"/>
        <v/>
      </c>
      <c r="D203" s="137"/>
      <c r="E203" s="87">
        <f t="shared" ref="E203:N203" ca="1" si="926">AN203+AZ203</f>
        <v>0</v>
      </c>
      <c r="F203" s="87">
        <f t="shared" si="926"/>
        <v>0</v>
      </c>
      <c r="G203" s="87">
        <f t="shared" si="926"/>
        <v>0</v>
      </c>
      <c r="H203" s="87">
        <f t="shared" si="926"/>
        <v>0</v>
      </c>
      <c r="I203" s="87">
        <f t="shared" ca="1" si="926"/>
        <v>0</v>
      </c>
      <c r="J203" s="87">
        <f t="shared" ca="1" si="926"/>
        <v>0</v>
      </c>
      <c r="K203" s="87">
        <f t="shared" ca="1" si="926"/>
        <v>0</v>
      </c>
      <c r="L203" s="87">
        <f t="shared" ca="1" si="926"/>
        <v>0</v>
      </c>
      <c r="M203" s="87">
        <f t="shared" ca="1" si="926"/>
        <v>0</v>
      </c>
      <c r="N203" s="87">
        <f t="shared" ca="1" si="926"/>
        <v>0</v>
      </c>
      <c r="O203" s="88"/>
      <c r="P203" s="87">
        <f t="shared" ca="1" si="8"/>
        <v>0</v>
      </c>
      <c r="Q203" s="87">
        <f t="shared" ref="Q203:Z203" ca="1" si="927">IF(E$8=0,0,ROUND(Q202-(E203-AB203),2))</f>
        <v>0</v>
      </c>
      <c r="R203" s="87">
        <f t="shared" si="927"/>
        <v>0</v>
      </c>
      <c r="S203" s="87">
        <f t="shared" si="927"/>
        <v>0</v>
      </c>
      <c r="T203" s="87">
        <f t="shared" si="927"/>
        <v>0</v>
      </c>
      <c r="U203" s="87">
        <f t="shared" ca="1" si="927"/>
        <v>0</v>
      </c>
      <c r="V203" s="87">
        <f t="shared" ca="1" si="927"/>
        <v>0</v>
      </c>
      <c r="W203" s="87">
        <f t="shared" ca="1" si="927"/>
        <v>0</v>
      </c>
      <c r="X203" s="87">
        <f t="shared" ca="1" si="927"/>
        <v>0</v>
      </c>
      <c r="Y203" s="87">
        <f t="shared" ca="1" si="927"/>
        <v>0</v>
      </c>
      <c r="Z203" s="87">
        <f t="shared" ca="1" si="927"/>
        <v>0</v>
      </c>
      <c r="AA203" s="95"/>
      <c r="AB203" s="87">
        <f t="shared" ref="AB203:AK203" ca="1" si="928">ROUND(Q202*E$9/12,2)</f>
        <v>0</v>
      </c>
      <c r="AC203" s="87">
        <f t="shared" si="928"/>
        <v>0</v>
      </c>
      <c r="AD203" s="87">
        <f t="shared" si="928"/>
        <v>0</v>
      </c>
      <c r="AE203" s="87">
        <f t="shared" si="928"/>
        <v>0</v>
      </c>
      <c r="AF203" s="87">
        <f t="shared" ca="1" si="928"/>
        <v>0</v>
      </c>
      <c r="AG203" s="87">
        <f t="shared" ca="1" si="928"/>
        <v>0</v>
      </c>
      <c r="AH203" s="87">
        <f t="shared" ca="1" si="928"/>
        <v>0</v>
      </c>
      <c r="AI203" s="87">
        <f t="shared" ca="1" si="928"/>
        <v>0</v>
      </c>
      <c r="AJ203" s="87">
        <f t="shared" ca="1" si="928"/>
        <v>0</v>
      </c>
      <c r="AK203" s="87">
        <f t="shared" ca="1" si="928"/>
        <v>0</v>
      </c>
      <c r="AL203" s="87">
        <f t="shared" ca="1" si="16"/>
        <v>0</v>
      </c>
      <c r="AM203" s="96"/>
      <c r="AN203" s="87">
        <f t="shared" ref="AN203:AW203" ca="1" si="929">IF(Q202&gt;0,IF((Q202+AB203)&lt;E$10,Q202+AB203,E$10),0)</f>
        <v>0</v>
      </c>
      <c r="AO203" s="87">
        <f t="shared" si="929"/>
        <v>0</v>
      </c>
      <c r="AP203" s="87">
        <f t="shared" si="929"/>
        <v>0</v>
      </c>
      <c r="AQ203" s="87">
        <f t="shared" si="929"/>
        <v>0</v>
      </c>
      <c r="AR203" s="87">
        <f t="shared" ca="1" si="929"/>
        <v>0</v>
      </c>
      <c r="AS203" s="87">
        <f t="shared" ca="1" si="929"/>
        <v>0</v>
      </c>
      <c r="AT203" s="87">
        <f t="shared" ca="1" si="929"/>
        <v>0</v>
      </c>
      <c r="AU203" s="87">
        <f t="shared" ca="1" si="929"/>
        <v>0</v>
      </c>
      <c r="AV203" s="87">
        <f t="shared" ca="1" si="929"/>
        <v>0</v>
      </c>
      <c r="AW203" s="87">
        <f t="shared" ca="1" si="929"/>
        <v>0</v>
      </c>
      <c r="AX203" s="87">
        <f t="shared" ca="1" si="18"/>
        <v>0</v>
      </c>
      <c r="AY203" s="87"/>
      <c r="AZ203" s="166">
        <f t="shared" ca="1" si="19"/>
        <v>0</v>
      </c>
      <c r="BA203" s="87">
        <f t="shared" ref="BA203:BI203" si="930">IF(R202&lt;=0,0,IF($C203&lt;=SUM($AZ203:AZ203),0,IF(AO203+$C203-SUM($AZ203:AZ203)&gt;R202+AC203,R202+AC203-AO203,$C203-SUM($AZ203:AZ203))))</f>
        <v>0</v>
      </c>
      <c r="BB203" s="87">
        <f t="shared" si="930"/>
        <v>0</v>
      </c>
      <c r="BC203" s="87">
        <f t="shared" si="930"/>
        <v>0</v>
      </c>
      <c r="BD203" s="87">
        <f t="shared" ca="1" si="930"/>
        <v>0</v>
      </c>
      <c r="BE203" s="87">
        <f t="shared" ca="1" si="930"/>
        <v>0</v>
      </c>
      <c r="BF203" s="87">
        <f t="shared" ca="1" si="930"/>
        <v>0</v>
      </c>
      <c r="BG203" s="87">
        <f t="shared" ca="1" si="930"/>
        <v>0</v>
      </c>
      <c r="BH203" s="87">
        <f t="shared" ca="1" si="930"/>
        <v>0</v>
      </c>
      <c r="BI203" s="87">
        <f t="shared" ca="1" si="930"/>
        <v>0</v>
      </c>
      <c r="BJ203" s="2"/>
    </row>
    <row r="204" spans="1:62" ht="10.5" customHeight="1">
      <c r="A204" s="85" t="str">
        <f t="shared" ca="1" si="10"/>
        <v/>
      </c>
      <c r="B204" s="104" t="e">
        <f t="shared" ca="1" si="11"/>
        <v>#N/A</v>
      </c>
      <c r="C204" s="86" t="str">
        <f t="shared" ca="1" si="12"/>
        <v/>
      </c>
      <c r="D204" s="137"/>
      <c r="E204" s="87">
        <f t="shared" ref="E204:N204" ca="1" si="931">AN204+AZ204</f>
        <v>0</v>
      </c>
      <c r="F204" s="87">
        <f t="shared" si="931"/>
        <v>0</v>
      </c>
      <c r="G204" s="87">
        <f t="shared" si="931"/>
        <v>0</v>
      </c>
      <c r="H204" s="87">
        <f t="shared" si="931"/>
        <v>0</v>
      </c>
      <c r="I204" s="87">
        <f t="shared" ca="1" si="931"/>
        <v>0</v>
      </c>
      <c r="J204" s="87">
        <f t="shared" ca="1" si="931"/>
        <v>0</v>
      </c>
      <c r="K204" s="87">
        <f t="shared" ca="1" si="931"/>
        <v>0</v>
      </c>
      <c r="L204" s="87">
        <f t="shared" ca="1" si="931"/>
        <v>0</v>
      </c>
      <c r="M204" s="87">
        <f t="shared" ca="1" si="931"/>
        <v>0</v>
      </c>
      <c r="N204" s="87">
        <f t="shared" ca="1" si="931"/>
        <v>0</v>
      </c>
      <c r="O204" s="88"/>
      <c r="P204" s="87">
        <f t="shared" ca="1" si="8"/>
        <v>0</v>
      </c>
      <c r="Q204" s="87">
        <f t="shared" ref="Q204:Z204" ca="1" si="932">IF(E$8=0,0,ROUND(Q203-(E204-AB204),2))</f>
        <v>0</v>
      </c>
      <c r="R204" s="87">
        <f t="shared" si="932"/>
        <v>0</v>
      </c>
      <c r="S204" s="87">
        <f t="shared" si="932"/>
        <v>0</v>
      </c>
      <c r="T204" s="87">
        <f t="shared" si="932"/>
        <v>0</v>
      </c>
      <c r="U204" s="87">
        <f t="shared" ca="1" si="932"/>
        <v>0</v>
      </c>
      <c r="V204" s="87">
        <f t="shared" ca="1" si="932"/>
        <v>0</v>
      </c>
      <c r="W204" s="87">
        <f t="shared" ca="1" si="932"/>
        <v>0</v>
      </c>
      <c r="X204" s="87">
        <f t="shared" ca="1" si="932"/>
        <v>0</v>
      </c>
      <c r="Y204" s="87">
        <f t="shared" ca="1" si="932"/>
        <v>0</v>
      </c>
      <c r="Z204" s="87">
        <f t="shared" ca="1" si="932"/>
        <v>0</v>
      </c>
      <c r="AA204" s="95"/>
      <c r="AB204" s="87">
        <f t="shared" ref="AB204:AK204" ca="1" si="933">ROUND(Q203*E$9/12,2)</f>
        <v>0</v>
      </c>
      <c r="AC204" s="87">
        <f t="shared" si="933"/>
        <v>0</v>
      </c>
      <c r="AD204" s="87">
        <f t="shared" si="933"/>
        <v>0</v>
      </c>
      <c r="AE204" s="87">
        <f t="shared" si="933"/>
        <v>0</v>
      </c>
      <c r="AF204" s="87">
        <f t="shared" ca="1" si="933"/>
        <v>0</v>
      </c>
      <c r="AG204" s="87">
        <f t="shared" ca="1" si="933"/>
        <v>0</v>
      </c>
      <c r="AH204" s="87">
        <f t="shared" ca="1" si="933"/>
        <v>0</v>
      </c>
      <c r="AI204" s="87">
        <f t="shared" ca="1" si="933"/>
        <v>0</v>
      </c>
      <c r="AJ204" s="87">
        <f t="shared" ca="1" si="933"/>
        <v>0</v>
      </c>
      <c r="AK204" s="87">
        <f t="shared" ca="1" si="933"/>
        <v>0</v>
      </c>
      <c r="AL204" s="87">
        <f t="shared" ca="1" si="16"/>
        <v>0</v>
      </c>
      <c r="AM204" s="96"/>
      <c r="AN204" s="87">
        <f t="shared" ref="AN204:AW204" ca="1" si="934">IF(Q203&gt;0,IF((Q203+AB204)&lt;E$10,Q203+AB204,E$10),0)</f>
        <v>0</v>
      </c>
      <c r="AO204" s="87">
        <f t="shared" si="934"/>
        <v>0</v>
      </c>
      <c r="AP204" s="87">
        <f t="shared" si="934"/>
        <v>0</v>
      </c>
      <c r="AQ204" s="87">
        <f t="shared" si="934"/>
        <v>0</v>
      </c>
      <c r="AR204" s="87">
        <f t="shared" ca="1" si="934"/>
        <v>0</v>
      </c>
      <c r="AS204" s="87">
        <f t="shared" ca="1" si="934"/>
        <v>0</v>
      </c>
      <c r="AT204" s="87">
        <f t="shared" ca="1" si="934"/>
        <v>0</v>
      </c>
      <c r="AU204" s="87">
        <f t="shared" ca="1" si="934"/>
        <v>0</v>
      </c>
      <c r="AV204" s="87">
        <f t="shared" ca="1" si="934"/>
        <v>0</v>
      </c>
      <c r="AW204" s="87">
        <f t="shared" ca="1" si="934"/>
        <v>0</v>
      </c>
      <c r="AX204" s="87">
        <f t="shared" ca="1" si="18"/>
        <v>0</v>
      </c>
      <c r="AY204" s="87"/>
      <c r="AZ204" s="166">
        <f t="shared" ca="1" si="19"/>
        <v>0</v>
      </c>
      <c r="BA204" s="87">
        <f t="shared" ref="BA204:BI204" si="935">IF(R203&lt;=0,0,IF($C204&lt;=SUM($AZ204:AZ204),0,IF(AO204+$C204-SUM($AZ204:AZ204)&gt;R203+AC204,R203+AC204-AO204,$C204-SUM($AZ204:AZ204))))</f>
        <v>0</v>
      </c>
      <c r="BB204" s="87">
        <f t="shared" si="935"/>
        <v>0</v>
      </c>
      <c r="BC204" s="87">
        <f t="shared" si="935"/>
        <v>0</v>
      </c>
      <c r="BD204" s="87">
        <f t="shared" ca="1" si="935"/>
        <v>0</v>
      </c>
      <c r="BE204" s="87">
        <f t="shared" ca="1" si="935"/>
        <v>0</v>
      </c>
      <c r="BF204" s="87">
        <f t="shared" ca="1" si="935"/>
        <v>0</v>
      </c>
      <c r="BG204" s="87">
        <f t="shared" ca="1" si="935"/>
        <v>0</v>
      </c>
      <c r="BH204" s="87">
        <f t="shared" ca="1" si="935"/>
        <v>0</v>
      </c>
      <c r="BI204" s="87">
        <f t="shared" ca="1" si="935"/>
        <v>0</v>
      </c>
      <c r="BJ204" s="2"/>
    </row>
    <row r="205" spans="1:62" ht="10.5" customHeight="1">
      <c r="A205" s="85" t="str">
        <f t="shared" ca="1" si="10"/>
        <v/>
      </c>
      <c r="B205" s="104" t="e">
        <f t="shared" ca="1" si="11"/>
        <v>#N/A</v>
      </c>
      <c r="C205" s="86" t="str">
        <f t="shared" ca="1" si="12"/>
        <v/>
      </c>
      <c r="D205" s="137"/>
      <c r="E205" s="87">
        <f t="shared" ref="E205:N205" ca="1" si="936">AN205+AZ205</f>
        <v>0</v>
      </c>
      <c r="F205" s="87">
        <f t="shared" si="936"/>
        <v>0</v>
      </c>
      <c r="G205" s="87">
        <f t="shared" si="936"/>
        <v>0</v>
      </c>
      <c r="H205" s="87">
        <f t="shared" si="936"/>
        <v>0</v>
      </c>
      <c r="I205" s="87">
        <f t="shared" ca="1" si="936"/>
        <v>0</v>
      </c>
      <c r="J205" s="87">
        <f t="shared" ca="1" si="936"/>
        <v>0</v>
      </c>
      <c r="K205" s="87">
        <f t="shared" ca="1" si="936"/>
        <v>0</v>
      </c>
      <c r="L205" s="87">
        <f t="shared" ca="1" si="936"/>
        <v>0</v>
      </c>
      <c r="M205" s="87">
        <f t="shared" ca="1" si="936"/>
        <v>0</v>
      </c>
      <c r="N205" s="87">
        <f t="shared" ca="1" si="936"/>
        <v>0</v>
      </c>
      <c r="O205" s="88"/>
      <c r="P205" s="87">
        <f t="shared" ca="1" si="8"/>
        <v>0</v>
      </c>
      <c r="Q205" s="87">
        <f t="shared" ref="Q205:Z205" ca="1" si="937">IF(E$8=0,0,ROUND(Q204-(E205-AB205),2))</f>
        <v>0</v>
      </c>
      <c r="R205" s="87">
        <f t="shared" si="937"/>
        <v>0</v>
      </c>
      <c r="S205" s="87">
        <f t="shared" si="937"/>
        <v>0</v>
      </c>
      <c r="T205" s="87">
        <f t="shared" si="937"/>
        <v>0</v>
      </c>
      <c r="U205" s="87">
        <f t="shared" ca="1" si="937"/>
        <v>0</v>
      </c>
      <c r="V205" s="87">
        <f t="shared" ca="1" si="937"/>
        <v>0</v>
      </c>
      <c r="W205" s="87">
        <f t="shared" ca="1" si="937"/>
        <v>0</v>
      </c>
      <c r="X205" s="87">
        <f t="shared" ca="1" si="937"/>
        <v>0</v>
      </c>
      <c r="Y205" s="87">
        <f t="shared" ca="1" si="937"/>
        <v>0</v>
      </c>
      <c r="Z205" s="87">
        <f t="shared" ca="1" si="937"/>
        <v>0</v>
      </c>
      <c r="AA205" s="95"/>
      <c r="AB205" s="87">
        <f t="shared" ref="AB205:AK205" ca="1" si="938">ROUND(Q204*E$9/12,2)</f>
        <v>0</v>
      </c>
      <c r="AC205" s="87">
        <f t="shared" si="938"/>
        <v>0</v>
      </c>
      <c r="AD205" s="87">
        <f t="shared" si="938"/>
        <v>0</v>
      </c>
      <c r="AE205" s="87">
        <f t="shared" si="938"/>
        <v>0</v>
      </c>
      <c r="AF205" s="87">
        <f t="shared" ca="1" si="938"/>
        <v>0</v>
      </c>
      <c r="AG205" s="87">
        <f t="shared" ca="1" si="938"/>
        <v>0</v>
      </c>
      <c r="AH205" s="87">
        <f t="shared" ca="1" si="938"/>
        <v>0</v>
      </c>
      <c r="AI205" s="87">
        <f t="shared" ca="1" si="938"/>
        <v>0</v>
      </c>
      <c r="AJ205" s="87">
        <f t="shared" ca="1" si="938"/>
        <v>0</v>
      </c>
      <c r="AK205" s="87">
        <f t="shared" ca="1" si="938"/>
        <v>0</v>
      </c>
      <c r="AL205" s="87">
        <f t="shared" ca="1" si="16"/>
        <v>0</v>
      </c>
      <c r="AM205" s="96"/>
      <c r="AN205" s="87">
        <f t="shared" ref="AN205:AW205" ca="1" si="939">IF(Q204&gt;0,IF((Q204+AB205)&lt;E$10,Q204+AB205,E$10),0)</f>
        <v>0</v>
      </c>
      <c r="AO205" s="87">
        <f t="shared" si="939"/>
        <v>0</v>
      </c>
      <c r="AP205" s="87">
        <f t="shared" si="939"/>
        <v>0</v>
      </c>
      <c r="AQ205" s="87">
        <f t="shared" si="939"/>
        <v>0</v>
      </c>
      <c r="AR205" s="87">
        <f t="shared" ca="1" si="939"/>
        <v>0</v>
      </c>
      <c r="AS205" s="87">
        <f t="shared" ca="1" si="939"/>
        <v>0</v>
      </c>
      <c r="AT205" s="87">
        <f t="shared" ca="1" si="939"/>
        <v>0</v>
      </c>
      <c r="AU205" s="87">
        <f t="shared" ca="1" si="939"/>
        <v>0</v>
      </c>
      <c r="AV205" s="87">
        <f t="shared" ca="1" si="939"/>
        <v>0</v>
      </c>
      <c r="AW205" s="87">
        <f t="shared" ca="1" si="939"/>
        <v>0</v>
      </c>
      <c r="AX205" s="87">
        <f t="shared" ca="1" si="18"/>
        <v>0</v>
      </c>
      <c r="AY205" s="87"/>
      <c r="AZ205" s="166">
        <f t="shared" ca="1" si="19"/>
        <v>0</v>
      </c>
      <c r="BA205" s="87">
        <f t="shared" ref="BA205:BI205" si="940">IF(R204&lt;=0,0,IF($C205&lt;=SUM($AZ205:AZ205),0,IF(AO205+$C205-SUM($AZ205:AZ205)&gt;R204+AC205,R204+AC205-AO205,$C205-SUM($AZ205:AZ205))))</f>
        <v>0</v>
      </c>
      <c r="BB205" s="87">
        <f t="shared" si="940"/>
        <v>0</v>
      </c>
      <c r="BC205" s="87">
        <f t="shared" si="940"/>
        <v>0</v>
      </c>
      <c r="BD205" s="87">
        <f t="shared" ca="1" si="940"/>
        <v>0</v>
      </c>
      <c r="BE205" s="87">
        <f t="shared" ca="1" si="940"/>
        <v>0</v>
      </c>
      <c r="BF205" s="87">
        <f t="shared" ca="1" si="940"/>
        <v>0</v>
      </c>
      <c r="BG205" s="87">
        <f t="shared" ca="1" si="940"/>
        <v>0</v>
      </c>
      <c r="BH205" s="87">
        <f t="shared" ca="1" si="940"/>
        <v>0</v>
      </c>
      <c r="BI205" s="87">
        <f t="shared" ca="1" si="940"/>
        <v>0</v>
      </c>
      <c r="BJ205" s="2"/>
    </row>
    <row r="206" spans="1:62" ht="10.5" customHeight="1">
      <c r="A206" s="85" t="str">
        <f t="shared" ca="1" si="10"/>
        <v/>
      </c>
      <c r="B206" s="104" t="e">
        <f t="shared" ca="1" si="11"/>
        <v>#N/A</v>
      </c>
      <c r="C206" s="86" t="str">
        <f t="shared" ca="1" si="12"/>
        <v/>
      </c>
      <c r="D206" s="137"/>
      <c r="E206" s="87">
        <f t="shared" ref="E206:N206" ca="1" si="941">AN206+AZ206</f>
        <v>0</v>
      </c>
      <c r="F206" s="87">
        <f t="shared" si="941"/>
        <v>0</v>
      </c>
      <c r="G206" s="87">
        <f t="shared" si="941"/>
        <v>0</v>
      </c>
      <c r="H206" s="87">
        <f t="shared" si="941"/>
        <v>0</v>
      </c>
      <c r="I206" s="87">
        <f t="shared" ca="1" si="941"/>
        <v>0</v>
      </c>
      <c r="J206" s="87">
        <f t="shared" ca="1" si="941"/>
        <v>0</v>
      </c>
      <c r="K206" s="87">
        <f t="shared" ca="1" si="941"/>
        <v>0</v>
      </c>
      <c r="L206" s="87">
        <f t="shared" ca="1" si="941"/>
        <v>0</v>
      </c>
      <c r="M206" s="87">
        <f t="shared" ca="1" si="941"/>
        <v>0</v>
      </c>
      <c r="N206" s="87">
        <f t="shared" ca="1" si="941"/>
        <v>0</v>
      </c>
      <c r="O206" s="88"/>
      <c r="P206" s="87">
        <f t="shared" ca="1" si="8"/>
        <v>0</v>
      </c>
      <c r="Q206" s="87">
        <f t="shared" ref="Q206:Z206" ca="1" si="942">IF(E$8=0,0,ROUND(Q205-(E206-AB206),2))</f>
        <v>0</v>
      </c>
      <c r="R206" s="87">
        <f t="shared" si="942"/>
        <v>0</v>
      </c>
      <c r="S206" s="87">
        <f t="shared" si="942"/>
        <v>0</v>
      </c>
      <c r="T206" s="87">
        <f t="shared" si="942"/>
        <v>0</v>
      </c>
      <c r="U206" s="87">
        <f t="shared" ca="1" si="942"/>
        <v>0</v>
      </c>
      <c r="V206" s="87">
        <f t="shared" ca="1" si="942"/>
        <v>0</v>
      </c>
      <c r="W206" s="87">
        <f t="shared" ca="1" si="942"/>
        <v>0</v>
      </c>
      <c r="X206" s="87">
        <f t="shared" ca="1" si="942"/>
        <v>0</v>
      </c>
      <c r="Y206" s="87">
        <f t="shared" ca="1" si="942"/>
        <v>0</v>
      </c>
      <c r="Z206" s="87">
        <f t="shared" ca="1" si="942"/>
        <v>0</v>
      </c>
      <c r="AA206" s="95"/>
      <c r="AB206" s="87">
        <f t="shared" ref="AB206:AK206" ca="1" si="943">ROUND(Q205*E$9/12,2)</f>
        <v>0</v>
      </c>
      <c r="AC206" s="87">
        <f t="shared" si="943"/>
        <v>0</v>
      </c>
      <c r="AD206" s="87">
        <f t="shared" si="943"/>
        <v>0</v>
      </c>
      <c r="AE206" s="87">
        <f t="shared" si="943"/>
        <v>0</v>
      </c>
      <c r="AF206" s="87">
        <f t="shared" ca="1" si="943"/>
        <v>0</v>
      </c>
      <c r="AG206" s="87">
        <f t="shared" ca="1" si="943"/>
        <v>0</v>
      </c>
      <c r="AH206" s="87">
        <f t="shared" ca="1" si="943"/>
        <v>0</v>
      </c>
      <c r="AI206" s="87">
        <f t="shared" ca="1" si="943"/>
        <v>0</v>
      </c>
      <c r="AJ206" s="87">
        <f t="shared" ca="1" si="943"/>
        <v>0</v>
      </c>
      <c r="AK206" s="87">
        <f t="shared" ca="1" si="943"/>
        <v>0</v>
      </c>
      <c r="AL206" s="87">
        <f t="shared" ca="1" si="16"/>
        <v>0</v>
      </c>
      <c r="AM206" s="96"/>
      <c r="AN206" s="87">
        <f t="shared" ref="AN206:AW206" ca="1" si="944">IF(Q205&gt;0,IF((Q205+AB206)&lt;E$10,Q205+AB206,E$10),0)</f>
        <v>0</v>
      </c>
      <c r="AO206" s="87">
        <f t="shared" si="944"/>
        <v>0</v>
      </c>
      <c r="AP206" s="87">
        <f t="shared" si="944"/>
        <v>0</v>
      </c>
      <c r="AQ206" s="87">
        <f t="shared" si="944"/>
        <v>0</v>
      </c>
      <c r="AR206" s="87">
        <f t="shared" ca="1" si="944"/>
        <v>0</v>
      </c>
      <c r="AS206" s="87">
        <f t="shared" ca="1" si="944"/>
        <v>0</v>
      </c>
      <c r="AT206" s="87">
        <f t="shared" ca="1" si="944"/>
        <v>0</v>
      </c>
      <c r="AU206" s="87">
        <f t="shared" ca="1" si="944"/>
        <v>0</v>
      </c>
      <c r="AV206" s="87">
        <f t="shared" ca="1" si="944"/>
        <v>0</v>
      </c>
      <c r="AW206" s="87">
        <f t="shared" ca="1" si="944"/>
        <v>0</v>
      </c>
      <c r="AX206" s="87">
        <f t="shared" ca="1" si="18"/>
        <v>0</v>
      </c>
      <c r="AY206" s="87"/>
      <c r="AZ206" s="166">
        <f t="shared" ca="1" si="19"/>
        <v>0</v>
      </c>
      <c r="BA206" s="87">
        <f t="shared" ref="BA206:BI206" si="945">IF(R205&lt;=0,0,IF($C206&lt;=SUM($AZ206:AZ206),0,IF(AO206+$C206-SUM($AZ206:AZ206)&gt;R205+AC206,R205+AC206-AO206,$C206-SUM($AZ206:AZ206))))</f>
        <v>0</v>
      </c>
      <c r="BB206" s="87">
        <f t="shared" si="945"/>
        <v>0</v>
      </c>
      <c r="BC206" s="87">
        <f t="shared" si="945"/>
        <v>0</v>
      </c>
      <c r="BD206" s="87">
        <f t="shared" ca="1" si="945"/>
        <v>0</v>
      </c>
      <c r="BE206" s="87">
        <f t="shared" ca="1" si="945"/>
        <v>0</v>
      </c>
      <c r="BF206" s="87">
        <f t="shared" ca="1" si="945"/>
        <v>0</v>
      </c>
      <c r="BG206" s="87">
        <f t="shared" ca="1" si="945"/>
        <v>0</v>
      </c>
      <c r="BH206" s="87">
        <f t="shared" ca="1" si="945"/>
        <v>0</v>
      </c>
      <c r="BI206" s="87">
        <f t="shared" ca="1" si="945"/>
        <v>0</v>
      </c>
      <c r="BJ206" s="2"/>
    </row>
    <row r="207" spans="1:62" ht="10.5" customHeight="1">
      <c r="A207" s="85" t="str">
        <f t="shared" ca="1" si="10"/>
        <v/>
      </c>
      <c r="B207" s="104" t="e">
        <f t="shared" ca="1" si="11"/>
        <v>#N/A</v>
      </c>
      <c r="C207" s="86" t="str">
        <f t="shared" ca="1" si="12"/>
        <v/>
      </c>
      <c r="D207" s="137"/>
      <c r="E207" s="87">
        <f t="shared" ref="E207:N207" ca="1" si="946">AN207+AZ207</f>
        <v>0</v>
      </c>
      <c r="F207" s="87">
        <f t="shared" si="946"/>
        <v>0</v>
      </c>
      <c r="G207" s="87">
        <f t="shared" si="946"/>
        <v>0</v>
      </c>
      <c r="H207" s="87">
        <f t="shared" si="946"/>
        <v>0</v>
      </c>
      <c r="I207" s="87">
        <f t="shared" ca="1" si="946"/>
        <v>0</v>
      </c>
      <c r="J207" s="87">
        <f t="shared" ca="1" si="946"/>
        <v>0</v>
      </c>
      <c r="K207" s="87">
        <f t="shared" ca="1" si="946"/>
        <v>0</v>
      </c>
      <c r="L207" s="87">
        <f t="shared" ca="1" si="946"/>
        <v>0</v>
      </c>
      <c r="M207" s="87">
        <f t="shared" ca="1" si="946"/>
        <v>0</v>
      </c>
      <c r="N207" s="87">
        <f t="shared" ca="1" si="946"/>
        <v>0</v>
      </c>
      <c r="O207" s="88"/>
      <c r="P207" s="87">
        <f t="shared" ca="1" si="8"/>
        <v>0</v>
      </c>
      <c r="Q207" s="87">
        <f t="shared" ref="Q207:Z207" ca="1" si="947">IF(E$8=0,0,ROUND(Q206-(E207-AB207),2))</f>
        <v>0</v>
      </c>
      <c r="R207" s="87">
        <f t="shared" si="947"/>
        <v>0</v>
      </c>
      <c r="S207" s="87">
        <f t="shared" si="947"/>
        <v>0</v>
      </c>
      <c r="T207" s="87">
        <f t="shared" si="947"/>
        <v>0</v>
      </c>
      <c r="U207" s="87">
        <f t="shared" ca="1" si="947"/>
        <v>0</v>
      </c>
      <c r="V207" s="87">
        <f t="shared" ca="1" si="947"/>
        <v>0</v>
      </c>
      <c r="W207" s="87">
        <f t="shared" ca="1" si="947"/>
        <v>0</v>
      </c>
      <c r="X207" s="87">
        <f t="shared" ca="1" si="947"/>
        <v>0</v>
      </c>
      <c r="Y207" s="87">
        <f t="shared" ca="1" si="947"/>
        <v>0</v>
      </c>
      <c r="Z207" s="87">
        <f t="shared" ca="1" si="947"/>
        <v>0</v>
      </c>
      <c r="AA207" s="95"/>
      <c r="AB207" s="87">
        <f t="shared" ref="AB207:AK207" ca="1" si="948">ROUND(Q206*E$9/12,2)</f>
        <v>0</v>
      </c>
      <c r="AC207" s="87">
        <f t="shared" si="948"/>
        <v>0</v>
      </c>
      <c r="AD207" s="87">
        <f t="shared" si="948"/>
        <v>0</v>
      </c>
      <c r="AE207" s="87">
        <f t="shared" si="948"/>
        <v>0</v>
      </c>
      <c r="AF207" s="87">
        <f t="shared" ca="1" si="948"/>
        <v>0</v>
      </c>
      <c r="AG207" s="87">
        <f t="shared" ca="1" si="948"/>
        <v>0</v>
      </c>
      <c r="AH207" s="87">
        <f t="shared" ca="1" si="948"/>
        <v>0</v>
      </c>
      <c r="AI207" s="87">
        <f t="shared" ca="1" si="948"/>
        <v>0</v>
      </c>
      <c r="AJ207" s="87">
        <f t="shared" ca="1" si="948"/>
        <v>0</v>
      </c>
      <c r="AK207" s="87">
        <f t="shared" ca="1" si="948"/>
        <v>0</v>
      </c>
      <c r="AL207" s="87">
        <f t="shared" ca="1" si="16"/>
        <v>0</v>
      </c>
      <c r="AM207" s="96"/>
      <c r="AN207" s="87">
        <f t="shared" ref="AN207:AW207" ca="1" si="949">IF(Q206&gt;0,IF((Q206+AB207)&lt;E$10,Q206+AB207,E$10),0)</f>
        <v>0</v>
      </c>
      <c r="AO207" s="87">
        <f t="shared" si="949"/>
        <v>0</v>
      </c>
      <c r="AP207" s="87">
        <f t="shared" si="949"/>
        <v>0</v>
      </c>
      <c r="AQ207" s="87">
        <f t="shared" si="949"/>
        <v>0</v>
      </c>
      <c r="AR207" s="87">
        <f t="shared" ca="1" si="949"/>
        <v>0</v>
      </c>
      <c r="AS207" s="87">
        <f t="shared" ca="1" si="949"/>
        <v>0</v>
      </c>
      <c r="AT207" s="87">
        <f t="shared" ca="1" si="949"/>
        <v>0</v>
      </c>
      <c r="AU207" s="87">
        <f t="shared" ca="1" si="949"/>
        <v>0</v>
      </c>
      <c r="AV207" s="87">
        <f t="shared" ca="1" si="949"/>
        <v>0</v>
      </c>
      <c r="AW207" s="87">
        <f t="shared" ca="1" si="949"/>
        <v>0</v>
      </c>
      <c r="AX207" s="87">
        <f t="shared" ca="1" si="18"/>
        <v>0</v>
      </c>
      <c r="AY207" s="87"/>
      <c r="AZ207" s="166">
        <f t="shared" ca="1" si="19"/>
        <v>0</v>
      </c>
      <c r="BA207" s="87">
        <f t="shared" ref="BA207:BI207" si="950">IF(R206&lt;=0,0,IF($C207&lt;=SUM($AZ207:AZ207),0,IF(AO207+$C207-SUM($AZ207:AZ207)&gt;R206+AC207,R206+AC207-AO207,$C207-SUM($AZ207:AZ207))))</f>
        <v>0</v>
      </c>
      <c r="BB207" s="87">
        <f t="shared" si="950"/>
        <v>0</v>
      </c>
      <c r="BC207" s="87">
        <f t="shared" si="950"/>
        <v>0</v>
      </c>
      <c r="BD207" s="87">
        <f t="shared" ca="1" si="950"/>
        <v>0</v>
      </c>
      <c r="BE207" s="87">
        <f t="shared" ca="1" si="950"/>
        <v>0</v>
      </c>
      <c r="BF207" s="87">
        <f t="shared" ca="1" si="950"/>
        <v>0</v>
      </c>
      <c r="BG207" s="87">
        <f t="shared" ca="1" si="950"/>
        <v>0</v>
      </c>
      <c r="BH207" s="87">
        <f t="shared" ca="1" si="950"/>
        <v>0</v>
      </c>
      <c r="BI207" s="87">
        <f t="shared" ca="1" si="950"/>
        <v>0</v>
      </c>
      <c r="BJ207" s="2"/>
    </row>
    <row r="208" spans="1:62" ht="10.5" customHeight="1">
      <c r="A208" s="85" t="str">
        <f t="shared" ca="1" si="10"/>
        <v/>
      </c>
      <c r="B208" s="104" t="e">
        <f t="shared" ca="1" si="11"/>
        <v>#N/A</v>
      </c>
      <c r="C208" s="86" t="str">
        <f t="shared" ca="1" si="12"/>
        <v/>
      </c>
      <c r="D208" s="137"/>
      <c r="E208" s="87">
        <f t="shared" ref="E208:N208" ca="1" si="951">AN208+AZ208</f>
        <v>0</v>
      </c>
      <c r="F208" s="87">
        <f t="shared" si="951"/>
        <v>0</v>
      </c>
      <c r="G208" s="87">
        <f t="shared" si="951"/>
        <v>0</v>
      </c>
      <c r="H208" s="87">
        <f t="shared" si="951"/>
        <v>0</v>
      </c>
      <c r="I208" s="87">
        <f t="shared" ca="1" si="951"/>
        <v>0</v>
      </c>
      <c r="J208" s="87">
        <f t="shared" ca="1" si="951"/>
        <v>0</v>
      </c>
      <c r="K208" s="87">
        <f t="shared" ca="1" si="951"/>
        <v>0</v>
      </c>
      <c r="L208" s="87">
        <f t="shared" ca="1" si="951"/>
        <v>0</v>
      </c>
      <c r="M208" s="87">
        <f t="shared" ca="1" si="951"/>
        <v>0</v>
      </c>
      <c r="N208" s="87">
        <f t="shared" ca="1" si="951"/>
        <v>0</v>
      </c>
      <c r="O208" s="88"/>
      <c r="P208" s="87">
        <f t="shared" ca="1" si="8"/>
        <v>0</v>
      </c>
      <c r="Q208" s="87">
        <f t="shared" ref="Q208:Z208" ca="1" si="952">IF(E$8=0,0,ROUND(Q207-(E208-AB208),2))</f>
        <v>0</v>
      </c>
      <c r="R208" s="87">
        <f t="shared" si="952"/>
        <v>0</v>
      </c>
      <c r="S208" s="87">
        <f t="shared" si="952"/>
        <v>0</v>
      </c>
      <c r="T208" s="87">
        <f t="shared" si="952"/>
        <v>0</v>
      </c>
      <c r="U208" s="87">
        <f t="shared" ca="1" si="952"/>
        <v>0</v>
      </c>
      <c r="V208" s="87">
        <f t="shared" ca="1" si="952"/>
        <v>0</v>
      </c>
      <c r="W208" s="87">
        <f t="shared" ca="1" si="952"/>
        <v>0</v>
      </c>
      <c r="X208" s="87">
        <f t="shared" ca="1" si="952"/>
        <v>0</v>
      </c>
      <c r="Y208" s="87">
        <f t="shared" ca="1" si="952"/>
        <v>0</v>
      </c>
      <c r="Z208" s="87">
        <f t="shared" ca="1" si="952"/>
        <v>0</v>
      </c>
      <c r="AA208" s="95"/>
      <c r="AB208" s="87">
        <f t="shared" ref="AB208:AK208" ca="1" si="953">ROUND(Q207*E$9/12,2)</f>
        <v>0</v>
      </c>
      <c r="AC208" s="87">
        <f t="shared" si="953"/>
        <v>0</v>
      </c>
      <c r="AD208" s="87">
        <f t="shared" si="953"/>
        <v>0</v>
      </c>
      <c r="AE208" s="87">
        <f t="shared" si="953"/>
        <v>0</v>
      </c>
      <c r="AF208" s="87">
        <f t="shared" ca="1" si="953"/>
        <v>0</v>
      </c>
      <c r="AG208" s="87">
        <f t="shared" ca="1" si="953"/>
        <v>0</v>
      </c>
      <c r="AH208" s="87">
        <f t="shared" ca="1" si="953"/>
        <v>0</v>
      </c>
      <c r="AI208" s="87">
        <f t="shared" ca="1" si="953"/>
        <v>0</v>
      </c>
      <c r="AJ208" s="87">
        <f t="shared" ca="1" si="953"/>
        <v>0</v>
      </c>
      <c r="AK208" s="87">
        <f t="shared" ca="1" si="953"/>
        <v>0</v>
      </c>
      <c r="AL208" s="87">
        <f t="shared" ca="1" si="16"/>
        <v>0</v>
      </c>
      <c r="AM208" s="96"/>
      <c r="AN208" s="87">
        <f t="shared" ref="AN208:AW208" ca="1" si="954">IF(Q207&gt;0,IF((Q207+AB208)&lt;E$10,Q207+AB208,E$10),0)</f>
        <v>0</v>
      </c>
      <c r="AO208" s="87">
        <f t="shared" si="954"/>
        <v>0</v>
      </c>
      <c r="AP208" s="87">
        <f t="shared" si="954"/>
        <v>0</v>
      </c>
      <c r="AQ208" s="87">
        <f t="shared" si="954"/>
        <v>0</v>
      </c>
      <c r="AR208" s="87">
        <f t="shared" ca="1" si="954"/>
        <v>0</v>
      </c>
      <c r="AS208" s="87">
        <f t="shared" ca="1" si="954"/>
        <v>0</v>
      </c>
      <c r="AT208" s="87">
        <f t="shared" ca="1" si="954"/>
        <v>0</v>
      </c>
      <c r="AU208" s="87">
        <f t="shared" ca="1" si="954"/>
        <v>0</v>
      </c>
      <c r="AV208" s="87">
        <f t="shared" ca="1" si="954"/>
        <v>0</v>
      </c>
      <c r="AW208" s="87">
        <f t="shared" ca="1" si="954"/>
        <v>0</v>
      </c>
      <c r="AX208" s="87">
        <f t="shared" ca="1" si="18"/>
        <v>0</v>
      </c>
      <c r="AY208" s="87"/>
      <c r="AZ208" s="166">
        <f t="shared" ca="1" si="19"/>
        <v>0</v>
      </c>
      <c r="BA208" s="87">
        <f t="shared" ref="BA208:BI208" si="955">IF(R207&lt;=0,0,IF($C208&lt;=SUM($AZ208:AZ208),0,IF(AO208+$C208-SUM($AZ208:AZ208)&gt;R207+AC208,R207+AC208-AO208,$C208-SUM($AZ208:AZ208))))</f>
        <v>0</v>
      </c>
      <c r="BB208" s="87">
        <f t="shared" si="955"/>
        <v>0</v>
      </c>
      <c r="BC208" s="87">
        <f t="shared" si="955"/>
        <v>0</v>
      </c>
      <c r="BD208" s="87">
        <f t="shared" ca="1" si="955"/>
        <v>0</v>
      </c>
      <c r="BE208" s="87">
        <f t="shared" ca="1" si="955"/>
        <v>0</v>
      </c>
      <c r="BF208" s="87">
        <f t="shared" ca="1" si="955"/>
        <v>0</v>
      </c>
      <c r="BG208" s="87">
        <f t="shared" ca="1" si="955"/>
        <v>0</v>
      </c>
      <c r="BH208" s="87">
        <f t="shared" ca="1" si="955"/>
        <v>0</v>
      </c>
      <c r="BI208" s="87">
        <f t="shared" ca="1" si="955"/>
        <v>0</v>
      </c>
      <c r="BJ208" s="2"/>
    </row>
    <row r="209" spans="1:62" ht="10.5" customHeight="1">
      <c r="A209" s="85" t="str">
        <f t="shared" ca="1" si="10"/>
        <v/>
      </c>
      <c r="B209" s="104" t="e">
        <f t="shared" ca="1" si="11"/>
        <v>#N/A</v>
      </c>
      <c r="C209" s="86" t="str">
        <f t="shared" ca="1" si="12"/>
        <v/>
      </c>
      <c r="D209" s="137"/>
      <c r="E209" s="87">
        <f t="shared" ref="E209:N209" ca="1" si="956">AN209+AZ209</f>
        <v>0</v>
      </c>
      <c r="F209" s="87">
        <f t="shared" si="956"/>
        <v>0</v>
      </c>
      <c r="G209" s="87">
        <f t="shared" si="956"/>
        <v>0</v>
      </c>
      <c r="H209" s="87">
        <f t="shared" si="956"/>
        <v>0</v>
      </c>
      <c r="I209" s="87">
        <f t="shared" ca="1" si="956"/>
        <v>0</v>
      </c>
      <c r="J209" s="87">
        <f t="shared" ca="1" si="956"/>
        <v>0</v>
      </c>
      <c r="K209" s="87">
        <f t="shared" ca="1" si="956"/>
        <v>0</v>
      </c>
      <c r="L209" s="87">
        <f t="shared" ca="1" si="956"/>
        <v>0</v>
      </c>
      <c r="M209" s="87">
        <f t="shared" ca="1" si="956"/>
        <v>0</v>
      </c>
      <c r="N209" s="87">
        <f t="shared" ca="1" si="956"/>
        <v>0</v>
      </c>
      <c r="O209" s="88"/>
      <c r="P209" s="87">
        <f t="shared" ca="1" si="8"/>
        <v>0</v>
      </c>
      <c r="Q209" s="87">
        <f t="shared" ref="Q209:Z209" ca="1" si="957">IF(E$8=0,0,ROUND(Q208-(E209-AB209),2))</f>
        <v>0</v>
      </c>
      <c r="R209" s="87">
        <f t="shared" si="957"/>
        <v>0</v>
      </c>
      <c r="S209" s="87">
        <f t="shared" si="957"/>
        <v>0</v>
      </c>
      <c r="T209" s="87">
        <f t="shared" si="957"/>
        <v>0</v>
      </c>
      <c r="U209" s="87">
        <f t="shared" ca="1" si="957"/>
        <v>0</v>
      </c>
      <c r="V209" s="87">
        <f t="shared" ca="1" si="957"/>
        <v>0</v>
      </c>
      <c r="W209" s="87">
        <f t="shared" ca="1" si="957"/>
        <v>0</v>
      </c>
      <c r="X209" s="87">
        <f t="shared" ca="1" si="957"/>
        <v>0</v>
      </c>
      <c r="Y209" s="87">
        <f t="shared" ca="1" si="957"/>
        <v>0</v>
      </c>
      <c r="Z209" s="87">
        <f t="shared" ca="1" si="957"/>
        <v>0</v>
      </c>
      <c r="AA209" s="95"/>
      <c r="AB209" s="87">
        <f t="shared" ref="AB209:AK209" ca="1" si="958">ROUND(Q208*E$9/12,2)</f>
        <v>0</v>
      </c>
      <c r="AC209" s="87">
        <f t="shared" si="958"/>
        <v>0</v>
      </c>
      <c r="AD209" s="87">
        <f t="shared" si="958"/>
        <v>0</v>
      </c>
      <c r="AE209" s="87">
        <f t="shared" si="958"/>
        <v>0</v>
      </c>
      <c r="AF209" s="87">
        <f t="shared" ca="1" si="958"/>
        <v>0</v>
      </c>
      <c r="AG209" s="87">
        <f t="shared" ca="1" si="958"/>
        <v>0</v>
      </c>
      <c r="AH209" s="87">
        <f t="shared" ca="1" si="958"/>
        <v>0</v>
      </c>
      <c r="AI209" s="87">
        <f t="shared" ca="1" si="958"/>
        <v>0</v>
      </c>
      <c r="AJ209" s="87">
        <f t="shared" ca="1" si="958"/>
        <v>0</v>
      </c>
      <c r="AK209" s="87">
        <f t="shared" ca="1" si="958"/>
        <v>0</v>
      </c>
      <c r="AL209" s="87">
        <f t="shared" ca="1" si="16"/>
        <v>0</v>
      </c>
      <c r="AM209" s="96"/>
      <c r="AN209" s="87">
        <f t="shared" ref="AN209:AW209" ca="1" si="959">IF(Q208&gt;0,IF((Q208+AB209)&lt;E$10,Q208+AB209,E$10),0)</f>
        <v>0</v>
      </c>
      <c r="AO209" s="87">
        <f t="shared" si="959"/>
        <v>0</v>
      </c>
      <c r="AP209" s="87">
        <f t="shared" si="959"/>
        <v>0</v>
      </c>
      <c r="AQ209" s="87">
        <f t="shared" si="959"/>
        <v>0</v>
      </c>
      <c r="AR209" s="87">
        <f t="shared" ca="1" si="959"/>
        <v>0</v>
      </c>
      <c r="AS209" s="87">
        <f t="shared" ca="1" si="959"/>
        <v>0</v>
      </c>
      <c r="AT209" s="87">
        <f t="shared" ca="1" si="959"/>
        <v>0</v>
      </c>
      <c r="AU209" s="87">
        <f t="shared" ca="1" si="959"/>
        <v>0</v>
      </c>
      <c r="AV209" s="87">
        <f t="shared" ca="1" si="959"/>
        <v>0</v>
      </c>
      <c r="AW209" s="87">
        <f t="shared" ca="1" si="959"/>
        <v>0</v>
      </c>
      <c r="AX209" s="87">
        <f t="shared" ca="1" si="18"/>
        <v>0</v>
      </c>
      <c r="AY209" s="87"/>
      <c r="AZ209" s="166">
        <f t="shared" ca="1" si="19"/>
        <v>0</v>
      </c>
      <c r="BA209" s="87">
        <f t="shared" ref="BA209:BI209" si="960">IF(R208&lt;=0,0,IF($C209&lt;=SUM($AZ209:AZ209),0,IF(AO209+$C209-SUM($AZ209:AZ209)&gt;R208+AC209,R208+AC209-AO209,$C209-SUM($AZ209:AZ209))))</f>
        <v>0</v>
      </c>
      <c r="BB209" s="87">
        <f t="shared" si="960"/>
        <v>0</v>
      </c>
      <c r="BC209" s="87">
        <f t="shared" si="960"/>
        <v>0</v>
      </c>
      <c r="BD209" s="87">
        <f t="shared" ca="1" si="960"/>
        <v>0</v>
      </c>
      <c r="BE209" s="87">
        <f t="shared" ca="1" si="960"/>
        <v>0</v>
      </c>
      <c r="BF209" s="87">
        <f t="shared" ca="1" si="960"/>
        <v>0</v>
      </c>
      <c r="BG209" s="87">
        <f t="shared" ca="1" si="960"/>
        <v>0</v>
      </c>
      <c r="BH209" s="87">
        <f t="shared" ca="1" si="960"/>
        <v>0</v>
      </c>
      <c r="BI209" s="87">
        <f t="shared" ca="1" si="960"/>
        <v>0</v>
      </c>
      <c r="BJ209" s="2"/>
    </row>
    <row r="210" spans="1:62" ht="10.5" customHeight="1">
      <c r="A210" s="85" t="str">
        <f t="shared" ca="1" si="10"/>
        <v/>
      </c>
      <c r="B210" s="104" t="e">
        <f t="shared" ca="1" si="11"/>
        <v>#N/A</v>
      </c>
      <c r="C210" s="86" t="str">
        <f t="shared" ca="1" si="12"/>
        <v/>
      </c>
      <c r="D210" s="137"/>
      <c r="E210" s="87">
        <f t="shared" ref="E210:N210" ca="1" si="961">AN210+AZ210</f>
        <v>0</v>
      </c>
      <c r="F210" s="87">
        <f t="shared" si="961"/>
        <v>0</v>
      </c>
      <c r="G210" s="87">
        <f t="shared" si="961"/>
        <v>0</v>
      </c>
      <c r="H210" s="87">
        <f t="shared" si="961"/>
        <v>0</v>
      </c>
      <c r="I210" s="87">
        <f t="shared" ca="1" si="961"/>
        <v>0</v>
      </c>
      <c r="J210" s="87">
        <f t="shared" ca="1" si="961"/>
        <v>0</v>
      </c>
      <c r="K210" s="87">
        <f t="shared" ca="1" si="961"/>
        <v>0</v>
      </c>
      <c r="L210" s="87">
        <f t="shared" ca="1" si="961"/>
        <v>0</v>
      </c>
      <c r="M210" s="87">
        <f t="shared" ca="1" si="961"/>
        <v>0</v>
      </c>
      <c r="N210" s="87">
        <f t="shared" ca="1" si="961"/>
        <v>0</v>
      </c>
      <c r="O210" s="88"/>
      <c r="P210" s="87">
        <f t="shared" ca="1" si="8"/>
        <v>0</v>
      </c>
      <c r="Q210" s="87">
        <f t="shared" ref="Q210:Z210" ca="1" si="962">IF(E$8=0,0,ROUND(Q209-(E210-AB210),2))</f>
        <v>0</v>
      </c>
      <c r="R210" s="87">
        <f t="shared" si="962"/>
        <v>0</v>
      </c>
      <c r="S210" s="87">
        <f t="shared" si="962"/>
        <v>0</v>
      </c>
      <c r="T210" s="87">
        <f t="shared" si="962"/>
        <v>0</v>
      </c>
      <c r="U210" s="87">
        <f t="shared" ca="1" si="962"/>
        <v>0</v>
      </c>
      <c r="V210" s="87">
        <f t="shared" ca="1" si="962"/>
        <v>0</v>
      </c>
      <c r="W210" s="87">
        <f t="shared" ca="1" si="962"/>
        <v>0</v>
      </c>
      <c r="X210" s="87">
        <f t="shared" ca="1" si="962"/>
        <v>0</v>
      </c>
      <c r="Y210" s="87">
        <f t="shared" ca="1" si="962"/>
        <v>0</v>
      </c>
      <c r="Z210" s="87">
        <f t="shared" ca="1" si="962"/>
        <v>0</v>
      </c>
      <c r="AA210" s="95"/>
      <c r="AB210" s="87">
        <f t="shared" ref="AB210:AK210" ca="1" si="963">ROUND(Q209*E$9/12,2)</f>
        <v>0</v>
      </c>
      <c r="AC210" s="87">
        <f t="shared" si="963"/>
        <v>0</v>
      </c>
      <c r="AD210" s="87">
        <f t="shared" si="963"/>
        <v>0</v>
      </c>
      <c r="AE210" s="87">
        <f t="shared" si="963"/>
        <v>0</v>
      </c>
      <c r="AF210" s="87">
        <f t="shared" ca="1" si="963"/>
        <v>0</v>
      </c>
      <c r="AG210" s="87">
        <f t="shared" ca="1" si="963"/>
        <v>0</v>
      </c>
      <c r="AH210" s="87">
        <f t="shared" ca="1" si="963"/>
        <v>0</v>
      </c>
      <c r="AI210" s="87">
        <f t="shared" ca="1" si="963"/>
        <v>0</v>
      </c>
      <c r="AJ210" s="87">
        <f t="shared" ca="1" si="963"/>
        <v>0</v>
      </c>
      <c r="AK210" s="87">
        <f t="shared" ca="1" si="963"/>
        <v>0</v>
      </c>
      <c r="AL210" s="87">
        <f t="shared" ca="1" si="16"/>
        <v>0</v>
      </c>
      <c r="AM210" s="96"/>
      <c r="AN210" s="87">
        <f t="shared" ref="AN210:AW210" ca="1" si="964">IF(Q209&gt;0,IF((Q209+AB210)&lt;E$10,Q209+AB210,E$10),0)</f>
        <v>0</v>
      </c>
      <c r="AO210" s="87">
        <f t="shared" si="964"/>
        <v>0</v>
      </c>
      <c r="AP210" s="87">
        <f t="shared" si="964"/>
        <v>0</v>
      </c>
      <c r="AQ210" s="87">
        <f t="shared" si="964"/>
        <v>0</v>
      </c>
      <c r="AR210" s="87">
        <f t="shared" ca="1" si="964"/>
        <v>0</v>
      </c>
      <c r="AS210" s="87">
        <f t="shared" ca="1" si="964"/>
        <v>0</v>
      </c>
      <c r="AT210" s="87">
        <f t="shared" ca="1" si="964"/>
        <v>0</v>
      </c>
      <c r="AU210" s="87">
        <f t="shared" ca="1" si="964"/>
        <v>0</v>
      </c>
      <c r="AV210" s="87">
        <f t="shared" ca="1" si="964"/>
        <v>0</v>
      </c>
      <c r="AW210" s="87">
        <f t="shared" ca="1" si="964"/>
        <v>0</v>
      </c>
      <c r="AX210" s="87">
        <f t="shared" ca="1" si="18"/>
        <v>0</v>
      </c>
      <c r="AY210" s="87"/>
      <c r="AZ210" s="166">
        <f t="shared" ca="1" si="19"/>
        <v>0</v>
      </c>
      <c r="BA210" s="87">
        <f t="shared" ref="BA210:BI210" si="965">IF(R209&lt;=0,0,IF($C210&lt;=SUM($AZ210:AZ210),0,IF(AO210+$C210-SUM($AZ210:AZ210)&gt;R209+AC210,R209+AC210-AO210,$C210-SUM($AZ210:AZ210))))</f>
        <v>0</v>
      </c>
      <c r="BB210" s="87">
        <f t="shared" si="965"/>
        <v>0</v>
      </c>
      <c r="BC210" s="87">
        <f t="shared" si="965"/>
        <v>0</v>
      </c>
      <c r="BD210" s="87">
        <f t="shared" ca="1" si="965"/>
        <v>0</v>
      </c>
      <c r="BE210" s="87">
        <f t="shared" ca="1" si="965"/>
        <v>0</v>
      </c>
      <c r="BF210" s="87">
        <f t="shared" ca="1" si="965"/>
        <v>0</v>
      </c>
      <c r="BG210" s="87">
        <f t="shared" ca="1" si="965"/>
        <v>0</v>
      </c>
      <c r="BH210" s="87">
        <f t="shared" ca="1" si="965"/>
        <v>0</v>
      </c>
      <c r="BI210" s="87">
        <f t="shared" ca="1" si="965"/>
        <v>0</v>
      </c>
      <c r="BJ210" s="2"/>
    </row>
    <row r="211" spans="1:62" ht="10.5" customHeight="1">
      <c r="A211" s="85" t="str">
        <f t="shared" ca="1" si="10"/>
        <v/>
      </c>
      <c r="B211" s="104" t="e">
        <f t="shared" ca="1" si="11"/>
        <v>#N/A</v>
      </c>
      <c r="C211" s="86" t="str">
        <f t="shared" ca="1" si="12"/>
        <v/>
      </c>
      <c r="D211" s="137"/>
      <c r="E211" s="87">
        <f t="shared" ref="E211:N211" ca="1" si="966">AN211+AZ211</f>
        <v>0</v>
      </c>
      <c r="F211" s="87">
        <f t="shared" si="966"/>
        <v>0</v>
      </c>
      <c r="G211" s="87">
        <f t="shared" si="966"/>
        <v>0</v>
      </c>
      <c r="H211" s="87">
        <f t="shared" si="966"/>
        <v>0</v>
      </c>
      <c r="I211" s="87">
        <f t="shared" ca="1" si="966"/>
        <v>0</v>
      </c>
      <c r="J211" s="87">
        <f t="shared" ca="1" si="966"/>
        <v>0</v>
      </c>
      <c r="K211" s="87">
        <f t="shared" ca="1" si="966"/>
        <v>0</v>
      </c>
      <c r="L211" s="87">
        <f t="shared" ca="1" si="966"/>
        <v>0</v>
      </c>
      <c r="M211" s="87">
        <f t="shared" ca="1" si="966"/>
        <v>0</v>
      </c>
      <c r="N211" s="87">
        <f t="shared" ca="1" si="966"/>
        <v>0</v>
      </c>
      <c r="O211" s="88"/>
      <c r="P211" s="87">
        <f t="shared" ca="1" si="8"/>
        <v>0</v>
      </c>
      <c r="Q211" s="87">
        <f t="shared" ref="Q211:Z211" ca="1" si="967">IF(E$8=0,0,ROUND(Q210-(E211-AB211),2))</f>
        <v>0</v>
      </c>
      <c r="R211" s="87">
        <f t="shared" si="967"/>
        <v>0</v>
      </c>
      <c r="S211" s="87">
        <f t="shared" si="967"/>
        <v>0</v>
      </c>
      <c r="T211" s="87">
        <f t="shared" si="967"/>
        <v>0</v>
      </c>
      <c r="U211" s="87">
        <f t="shared" ca="1" si="967"/>
        <v>0</v>
      </c>
      <c r="V211" s="87">
        <f t="shared" ca="1" si="967"/>
        <v>0</v>
      </c>
      <c r="W211" s="87">
        <f t="shared" ca="1" si="967"/>
        <v>0</v>
      </c>
      <c r="X211" s="87">
        <f t="shared" ca="1" si="967"/>
        <v>0</v>
      </c>
      <c r="Y211" s="87">
        <f t="shared" ca="1" si="967"/>
        <v>0</v>
      </c>
      <c r="Z211" s="87">
        <f t="shared" ca="1" si="967"/>
        <v>0</v>
      </c>
      <c r="AA211" s="95"/>
      <c r="AB211" s="87">
        <f t="shared" ref="AB211:AK211" ca="1" si="968">ROUND(Q210*E$9/12,2)</f>
        <v>0</v>
      </c>
      <c r="AC211" s="87">
        <f t="shared" si="968"/>
        <v>0</v>
      </c>
      <c r="AD211" s="87">
        <f t="shared" si="968"/>
        <v>0</v>
      </c>
      <c r="AE211" s="87">
        <f t="shared" si="968"/>
        <v>0</v>
      </c>
      <c r="AF211" s="87">
        <f t="shared" ca="1" si="968"/>
        <v>0</v>
      </c>
      <c r="AG211" s="87">
        <f t="shared" ca="1" si="968"/>
        <v>0</v>
      </c>
      <c r="AH211" s="87">
        <f t="shared" ca="1" si="968"/>
        <v>0</v>
      </c>
      <c r="AI211" s="87">
        <f t="shared" ca="1" si="968"/>
        <v>0</v>
      </c>
      <c r="AJ211" s="87">
        <f t="shared" ca="1" si="968"/>
        <v>0</v>
      </c>
      <c r="AK211" s="87">
        <f t="shared" ca="1" si="968"/>
        <v>0</v>
      </c>
      <c r="AL211" s="87">
        <f t="shared" ca="1" si="16"/>
        <v>0</v>
      </c>
      <c r="AM211" s="96"/>
      <c r="AN211" s="87">
        <f t="shared" ref="AN211:AW211" ca="1" si="969">IF(Q210&gt;0,IF((Q210+AB211)&lt;E$10,Q210+AB211,E$10),0)</f>
        <v>0</v>
      </c>
      <c r="AO211" s="87">
        <f t="shared" si="969"/>
        <v>0</v>
      </c>
      <c r="AP211" s="87">
        <f t="shared" si="969"/>
        <v>0</v>
      </c>
      <c r="AQ211" s="87">
        <f t="shared" si="969"/>
        <v>0</v>
      </c>
      <c r="AR211" s="87">
        <f t="shared" ca="1" si="969"/>
        <v>0</v>
      </c>
      <c r="AS211" s="87">
        <f t="shared" ca="1" si="969"/>
        <v>0</v>
      </c>
      <c r="AT211" s="87">
        <f t="shared" ca="1" si="969"/>
        <v>0</v>
      </c>
      <c r="AU211" s="87">
        <f t="shared" ca="1" si="969"/>
        <v>0</v>
      </c>
      <c r="AV211" s="87">
        <f t="shared" ca="1" si="969"/>
        <v>0</v>
      </c>
      <c r="AW211" s="87">
        <f t="shared" ca="1" si="969"/>
        <v>0</v>
      </c>
      <c r="AX211" s="87">
        <f t="shared" ca="1" si="18"/>
        <v>0</v>
      </c>
      <c r="AY211" s="87"/>
      <c r="AZ211" s="166">
        <f t="shared" ca="1" si="19"/>
        <v>0</v>
      </c>
      <c r="BA211" s="87">
        <f t="shared" ref="BA211:BI211" si="970">IF(R210&lt;=0,0,IF($C211&lt;=SUM($AZ211:AZ211),0,IF(AO211+$C211-SUM($AZ211:AZ211)&gt;R210+AC211,R210+AC211-AO211,$C211-SUM($AZ211:AZ211))))</f>
        <v>0</v>
      </c>
      <c r="BB211" s="87">
        <f t="shared" si="970"/>
        <v>0</v>
      </c>
      <c r="BC211" s="87">
        <f t="shared" si="970"/>
        <v>0</v>
      </c>
      <c r="BD211" s="87">
        <f t="shared" ca="1" si="970"/>
        <v>0</v>
      </c>
      <c r="BE211" s="87">
        <f t="shared" ca="1" si="970"/>
        <v>0</v>
      </c>
      <c r="BF211" s="87">
        <f t="shared" ca="1" si="970"/>
        <v>0</v>
      </c>
      <c r="BG211" s="87">
        <f t="shared" ca="1" si="970"/>
        <v>0</v>
      </c>
      <c r="BH211" s="87">
        <f t="shared" ca="1" si="970"/>
        <v>0</v>
      </c>
      <c r="BI211" s="87">
        <f t="shared" ca="1" si="970"/>
        <v>0</v>
      </c>
      <c r="BJ211" s="2"/>
    </row>
    <row r="212" spans="1:62" ht="10.5" customHeight="1">
      <c r="A212" s="85" t="str">
        <f t="shared" ca="1" si="10"/>
        <v/>
      </c>
      <c r="B212" s="104" t="e">
        <f t="shared" ca="1" si="11"/>
        <v>#N/A</v>
      </c>
      <c r="C212" s="86" t="str">
        <f t="shared" ca="1" si="12"/>
        <v/>
      </c>
      <c r="D212" s="137"/>
      <c r="E212" s="87">
        <f t="shared" ref="E212:N212" ca="1" si="971">AN212+AZ212</f>
        <v>0</v>
      </c>
      <c r="F212" s="87">
        <f t="shared" si="971"/>
        <v>0</v>
      </c>
      <c r="G212" s="87">
        <f t="shared" si="971"/>
        <v>0</v>
      </c>
      <c r="H212" s="87">
        <f t="shared" si="971"/>
        <v>0</v>
      </c>
      <c r="I212" s="87">
        <f t="shared" ca="1" si="971"/>
        <v>0</v>
      </c>
      <c r="J212" s="87">
        <f t="shared" ca="1" si="971"/>
        <v>0</v>
      </c>
      <c r="K212" s="87">
        <f t="shared" ca="1" si="971"/>
        <v>0</v>
      </c>
      <c r="L212" s="87">
        <f t="shared" ca="1" si="971"/>
        <v>0</v>
      </c>
      <c r="M212" s="87">
        <f t="shared" ca="1" si="971"/>
        <v>0</v>
      </c>
      <c r="N212" s="87">
        <f t="shared" ca="1" si="971"/>
        <v>0</v>
      </c>
      <c r="O212" s="88"/>
      <c r="P212" s="87">
        <f t="shared" ca="1" si="8"/>
        <v>0</v>
      </c>
      <c r="Q212" s="87">
        <f t="shared" ref="Q212:Z212" ca="1" si="972">IF(E$8=0,0,ROUND(Q211-(E212-AB212),2))</f>
        <v>0</v>
      </c>
      <c r="R212" s="87">
        <f t="shared" si="972"/>
        <v>0</v>
      </c>
      <c r="S212" s="87">
        <f t="shared" si="972"/>
        <v>0</v>
      </c>
      <c r="T212" s="87">
        <f t="shared" si="972"/>
        <v>0</v>
      </c>
      <c r="U212" s="87">
        <f t="shared" ca="1" si="972"/>
        <v>0</v>
      </c>
      <c r="V212" s="87">
        <f t="shared" ca="1" si="972"/>
        <v>0</v>
      </c>
      <c r="W212" s="87">
        <f t="shared" ca="1" si="972"/>
        <v>0</v>
      </c>
      <c r="X212" s="87">
        <f t="shared" ca="1" si="972"/>
        <v>0</v>
      </c>
      <c r="Y212" s="87">
        <f t="shared" ca="1" si="972"/>
        <v>0</v>
      </c>
      <c r="Z212" s="87">
        <f t="shared" ca="1" si="972"/>
        <v>0</v>
      </c>
      <c r="AA212" s="95"/>
      <c r="AB212" s="87">
        <f t="shared" ref="AB212:AK212" ca="1" si="973">ROUND(Q211*E$9/12,2)</f>
        <v>0</v>
      </c>
      <c r="AC212" s="87">
        <f t="shared" si="973"/>
        <v>0</v>
      </c>
      <c r="AD212" s="87">
        <f t="shared" si="973"/>
        <v>0</v>
      </c>
      <c r="AE212" s="87">
        <f t="shared" si="973"/>
        <v>0</v>
      </c>
      <c r="AF212" s="87">
        <f t="shared" ca="1" si="973"/>
        <v>0</v>
      </c>
      <c r="AG212" s="87">
        <f t="shared" ca="1" si="973"/>
        <v>0</v>
      </c>
      <c r="AH212" s="87">
        <f t="shared" ca="1" si="973"/>
        <v>0</v>
      </c>
      <c r="AI212" s="87">
        <f t="shared" ca="1" si="973"/>
        <v>0</v>
      </c>
      <c r="AJ212" s="87">
        <f t="shared" ca="1" si="973"/>
        <v>0</v>
      </c>
      <c r="AK212" s="87">
        <f t="shared" ca="1" si="973"/>
        <v>0</v>
      </c>
      <c r="AL212" s="87">
        <f t="shared" ca="1" si="16"/>
        <v>0</v>
      </c>
      <c r="AM212" s="96"/>
      <c r="AN212" s="87">
        <f t="shared" ref="AN212:AW212" ca="1" si="974">IF(Q211&gt;0,IF((Q211+AB212)&lt;E$10,Q211+AB212,E$10),0)</f>
        <v>0</v>
      </c>
      <c r="AO212" s="87">
        <f t="shared" si="974"/>
        <v>0</v>
      </c>
      <c r="AP212" s="87">
        <f t="shared" si="974"/>
        <v>0</v>
      </c>
      <c r="AQ212" s="87">
        <f t="shared" si="974"/>
        <v>0</v>
      </c>
      <c r="AR212" s="87">
        <f t="shared" ca="1" si="974"/>
        <v>0</v>
      </c>
      <c r="AS212" s="87">
        <f t="shared" ca="1" si="974"/>
        <v>0</v>
      </c>
      <c r="AT212" s="87">
        <f t="shared" ca="1" si="974"/>
        <v>0</v>
      </c>
      <c r="AU212" s="87">
        <f t="shared" ca="1" si="974"/>
        <v>0</v>
      </c>
      <c r="AV212" s="87">
        <f t="shared" ca="1" si="974"/>
        <v>0</v>
      </c>
      <c r="AW212" s="87">
        <f t="shared" ca="1" si="974"/>
        <v>0</v>
      </c>
      <c r="AX212" s="87">
        <f t="shared" ca="1" si="18"/>
        <v>0</v>
      </c>
      <c r="AY212" s="87"/>
      <c r="AZ212" s="166">
        <f t="shared" ca="1" si="19"/>
        <v>0</v>
      </c>
      <c r="BA212" s="87">
        <f t="shared" ref="BA212:BI212" si="975">IF(R211&lt;=0,0,IF($C212&lt;=SUM($AZ212:AZ212),0,IF(AO212+$C212-SUM($AZ212:AZ212)&gt;R211+AC212,R211+AC212-AO212,$C212-SUM($AZ212:AZ212))))</f>
        <v>0</v>
      </c>
      <c r="BB212" s="87">
        <f t="shared" si="975"/>
        <v>0</v>
      </c>
      <c r="BC212" s="87">
        <f t="shared" si="975"/>
        <v>0</v>
      </c>
      <c r="BD212" s="87">
        <f t="shared" ca="1" si="975"/>
        <v>0</v>
      </c>
      <c r="BE212" s="87">
        <f t="shared" ca="1" si="975"/>
        <v>0</v>
      </c>
      <c r="BF212" s="87">
        <f t="shared" ca="1" si="975"/>
        <v>0</v>
      </c>
      <c r="BG212" s="87">
        <f t="shared" ca="1" si="975"/>
        <v>0</v>
      </c>
      <c r="BH212" s="87">
        <f t="shared" ca="1" si="975"/>
        <v>0</v>
      </c>
      <c r="BI212" s="87">
        <f t="shared" ca="1" si="975"/>
        <v>0</v>
      </c>
      <c r="BJ212" s="2"/>
    </row>
    <row r="213" spans="1:62" ht="10.5" customHeight="1">
      <c r="A213" s="85" t="str">
        <f t="shared" ca="1" si="10"/>
        <v/>
      </c>
      <c r="B213" s="104" t="e">
        <f t="shared" ca="1" si="11"/>
        <v>#N/A</v>
      </c>
      <c r="C213" s="86" t="str">
        <f t="shared" ca="1" si="12"/>
        <v/>
      </c>
      <c r="D213" s="137"/>
      <c r="E213" s="87">
        <f t="shared" ref="E213:N213" ca="1" si="976">AN213+AZ213</f>
        <v>0</v>
      </c>
      <c r="F213" s="87">
        <f t="shared" si="976"/>
        <v>0</v>
      </c>
      <c r="G213" s="87">
        <f t="shared" si="976"/>
        <v>0</v>
      </c>
      <c r="H213" s="87">
        <f t="shared" si="976"/>
        <v>0</v>
      </c>
      <c r="I213" s="87">
        <f t="shared" ca="1" si="976"/>
        <v>0</v>
      </c>
      <c r="J213" s="87">
        <f t="shared" ca="1" si="976"/>
        <v>0</v>
      </c>
      <c r="K213" s="87">
        <f t="shared" ca="1" si="976"/>
        <v>0</v>
      </c>
      <c r="L213" s="87">
        <f t="shared" ca="1" si="976"/>
        <v>0</v>
      </c>
      <c r="M213" s="87">
        <f t="shared" ca="1" si="976"/>
        <v>0</v>
      </c>
      <c r="N213" s="87">
        <f t="shared" ca="1" si="976"/>
        <v>0</v>
      </c>
      <c r="O213" s="88"/>
      <c r="P213" s="87">
        <f t="shared" ca="1" si="8"/>
        <v>0</v>
      </c>
      <c r="Q213" s="87">
        <f t="shared" ref="Q213:Z213" ca="1" si="977">IF(E$8=0,0,ROUND(Q212-(E213-AB213),2))</f>
        <v>0</v>
      </c>
      <c r="R213" s="87">
        <f t="shared" si="977"/>
        <v>0</v>
      </c>
      <c r="S213" s="87">
        <f t="shared" si="977"/>
        <v>0</v>
      </c>
      <c r="T213" s="87">
        <f t="shared" si="977"/>
        <v>0</v>
      </c>
      <c r="U213" s="87">
        <f t="shared" ca="1" si="977"/>
        <v>0</v>
      </c>
      <c r="V213" s="87">
        <f t="shared" ca="1" si="977"/>
        <v>0</v>
      </c>
      <c r="W213" s="87">
        <f t="shared" ca="1" si="977"/>
        <v>0</v>
      </c>
      <c r="X213" s="87">
        <f t="shared" ca="1" si="977"/>
        <v>0</v>
      </c>
      <c r="Y213" s="87">
        <f t="shared" ca="1" si="977"/>
        <v>0</v>
      </c>
      <c r="Z213" s="87">
        <f t="shared" ca="1" si="977"/>
        <v>0</v>
      </c>
      <c r="AA213" s="95"/>
      <c r="AB213" s="87">
        <f t="shared" ref="AB213:AK213" ca="1" si="978">ROUND(Q212*E$9/12,2)</f>
        <v>0</v>
      </c>
      <c r="AC213" s="87">
        <f t="shared" si="978"/>
        <v>0</v>
      </c>
      <c r="AD213" s="87">
        <f t="shared" si="978"/>
        <v>0</v>
      </c>
      <c r="AE213" s="87">
        <f t="shared" si="978"/>
        <v>0</v>
      </c>
      <c r="AF213" s="87">
        <f t="shared" ca="1" si="978"/>
        <v>0</v>
      </c>
      <c r="AG213" s="87">
        <f t="shared" ca="1" si="978"/>
        <v>0</v>
      </c>
      <c r="AH213" s="87">
        <f t="shared" ca="1" si="978"/>
        <v>0</v>
      </c>
      <c r="AI213" s="87">
        <f t="shared" ca="1" si="978"/>
        <v>0</v>
      </c>
      <c r="AJ213" s="87">
        <f t="shared" ca="1" si="978"/>
        <v>0</v>
      </c>
      <c r="AK213" s="87">
        <f t="shared" ca="1" si="978"/>
        <v>0</v>
      </c>
      <c r="AL213" s="87">
        <f t="shared" ca="1" si="16"/>
        <v>0</v>
      </c>
      <c r="AM213" s="96"/>
      <c r="AN213" s="87">
        <f t="shared" ref="AN213:AW213" ca="1" si="979">IF(Q212&gt;0,IF((Q212+AB213)&lt;E$10,Q212+AB213,E$10),0)</f>
        <v>0</v>
      </c>
      <c r="AO213" s="87">
        <f t="shared" si="979"/>
        <v>0</v>
      </c>
      <c r="AP213" s="87">
        <f t="shared" si="979"/>
        <v>0</v>
      </c>
      <c r="AQ213" s="87">
        <f t="shared" si="979"/>
        <v>0</v>
      </c>
      <c r="AR213" s="87">
        <f t="shared" ca="1" si="979"/>
        <v>0</v>
      </c>
      <c r="AS213" s="87">
        <f t="shared" ca="1" si="979"/>
        <v>0</v>
      </c>
      <c r="AT213" s="87">
        <f t="shared" ca="1" si="979"/>
        <v>0</v>
      </c>
      <c r="AU213" s="87">
        <f t="shared" ca="1" si="979"/>
        <v>0</v>
      </c>
      <c r="AV213" s="87">
        <f t="shared" ca="1" si="979"/>
        <v>0</v>
      </c>
      <c r="AW213" s="87">
        <f t="shared" ca="1" si="979"/>
        <v>0</v>
      </c>
      <c r="AX213" s="87">
        <f t="shared" ca="1" si="18"/>
        <v>0</v>
      </c>
      <c r="AY213" s="87"/>
      <c r="AZ213" s="166">
        <f t="shared" ca="1" si="19"/>
        <v>0</v>
      </c>
      <c r="BA213" s="87">
        <f t="shared" ref="BA213:BI213" si="980">IF(R212&lt;=0,0,IF($C213&lt;=SUM($AZ213:AZ213),0,IF(AO213+$C213-SUM($AZ213:AZ213)&gt;R212+AC213,R212+AC213-AO213,$C213-SUM($AZ213:AZ213))))</f>
        <v>0</v>
      </c>
      <c r="BB213" s="87">
        <f t="shared" si="980"/>
        <v>0</v>
      </c>
      <c r="BC213" s="87">
        <f t="shared" si="980"/>
        <v>0</v>
      </c>
      <c r="BD213" s="87">
        <f t="shared" ca="1" si="980"/>
        <v>0</v>
      </c>
      <c r="BE213" s="87">
        <f t="shared" ca="1" si="980"/>
        <v>0</v>
      </c>
      <c r="BF213" s="87">
        <f t="shared" ca="1" si="980"/>
        <v>0</v>
      </c>
      <c r="BG213" s="87">
        <f t="shared" ca="1" si="980"/>
        <v>0</v>
      </c>
      <c r="BH213" s="87">
        <f t="shared" ca="1" si="980"/>
        <v>0</v>
      </c>
      <c r="BI213" s="87">
        <f t="shared" ca="1" si="980"/>
        <v>0</v>
      </c>
      <c r="BJ213" s="2"/>
    </row>
    <row r="214" spans="1:62" ht="10.5" customHeight="1">
      <c r="A214" s="85" t="str">
        <f t="shared" ca="1" si="10"/>
        <v/>
      </c>
      <c r="B214" s="104" t="e">
        <f t="shared" ca="1" si="11"/>
        <v>#N/A</v>
      </c>
      <c r="C214" s="86" t="str">
        <f t="shared" ca="1" si="12"/>
        <v/>
      </c>
      <c r="D214" s="137"/>
      <c r="E214" s="87">
        <f t="shared" ref="E214:N214" ca="1" si="981">AN214+AZ214</f>
        <v>0</v>
      </c>
      <c r="F214" s="87">
        <f t="shared" si="981"/>
        <v>0</v>
      </c>
      <c r="G214" s="87">
        <f t="shared" si="981"/>
        <v>0</v>
      </c>
      <c r="H214" s="87">
        <f t="shared" si="981"/>
        <v>0</v>
      </c>
      <c r="I214" s="87">
        <f t="shared" ca="1" si="981"/>
        <v>0</v>
      </c>
      <c r="J214" s="87">
        <f t="shared" ca="1" si="981"/>
        <v>0</v>
      </c>
      <c r="K214" s="87">
        <f t="shared" ca="1" si="981"/>
        <v>0</v>
      </c>
      <c r="L214" s="87">
        <f t="shared" ca="1" si="981"/>
        <v>0</v>
      </c>
      <c r="M214" s="87">
        <f t="shared" ca="1" si="981"/>
        <v>0</v>
      </c>
      <c r="N214" s="87">
        <f t="shared" ca="1" si="981"/>
        <v>0</v>
      </c>
      <c r="O214" s="88"/>
      <c r="P214" s="87">
        <f t="shared" ca="1" si="8"/>
        <v>0</v>
      </c>
      <c r="Q214" s="87">
        <f t="shared" ref="Q214:Z214" ca="1" si="982">IF(E$8=0,0,ROUND(Q213-(E214-AB214),2))</f>
        <v>0</v>
      </c>
      <c r="R214" s="87">
        <f t="shared" si="982"/>
        <v>0</v>
      </c>
      <c r="S214" s="87">
        <f t="shared" si="982"/>
        <v>0</v>
      </c>
      <c r="T214" s="87">
        <f t="shared" si="982"/>
        <v>0</v>
      </c>
      <c r="U214" s="87">
        <f t="shared" ca="1" si="982"/>
        <v>0</v>
      </c>
      <c r="V214" s="87">
        <f t="shared" ca="1" si="982"/>
        <v>0</v>
      </c>
      <c r="W214" s="87">
        <f t="shared" ca="1" si="982"/>
        <v>0</v>
      </c>
      <c r="X214" s="87">
        <f t="shared" ca="1" si="982"/>
        <v>0</v>
      </c>
      <c r="Y214" s="87">
        <f t="shared" ca="1" si="982"/>
        <v>0</v>
      </c>
      <c r="Z214" s="87">
        <f t="shared" ca="1" si="982"/>
        <v>0</v>
      </c>
      <c r="AA214" s="95"/>
      <c r="AB214" s="87">
        <f t="shared" ref="AB214:AK214" ca="1" si="983">ROUND(Q213*E$9/12,2)</f>
        <v>0</v>
      </c>
      <c r="AC214" s="87">
        <f t="shared" si="983"/>
        <v>0</v>
      </c>
      <c r="AD214" s="87">
        <f t="shared" si="983"/>
        <v>0</v>
      </c>
      <c r="AE214" s="87">
        <f t="shared" si="983"/>
        <v>0</v>
      </c>
      <c r="AF214" s="87">
        <f t="shared" ca="1" si="983"/>
        <v>0</v>
      </c>
      <c r="AG214" s="87">
        <f t="shared" ca="1" si="983"/>
        <v>0</v>
      </c>
      <c r="AH214" s="87">
        <f t="shared" ca="1" si="983"/>
        <v>0</v>
      </c>
      <c r="AI214" s="87">
        <f t="shared" ca="1" si="983"/>
        <v>0</v>
      </c>
      <c r="AJ214" s="87">
        <f t="shared" ca="1" si="983"/>
        <v>0</v>
      </c>
      <c r="AK214" s="87">
        <f t="shared" ca="1" si="983"/>
        <v>0</v>
      </c>
      <c r="AL214" s="87">
        <f t="shared" ca="1" si="16"/>
        <v>0</v>
      </c>
      <c r="AM214" s="96"/>
      <c r="AN214" s="87">
        <f t="shared" ref="AN214:AW214" ca="1" si="984">IF(Q213&gt;0,IF((Q213+AB214)&lt;E$10,Q213+AB214,E$10),0)</f>
        <v>0</v>
      </c>
      <c r="AO214" s="87">
        <f t="shared" si="984"/>
        <v>0</v>
      </c>
      <c r="AP214" s="87">
        <f t="shared" si="984"/>
        <v>0</v>
      </c>
      <c r="AQ214" s="87">
        <f t="shared" si="984"/>
        <v>0</v>
      </c>
      <c r="AR214" s="87">
        <f t="shared" ca="1" si="984"/>
        <v>0</v>
      </c>
      <c r="AS214" s="87">
        <f t="shared" ca="1" si="984"/>
        <v>0</v>
      </c>
      <c r="AT214" s="87">
        <f t="shared" ca="1" si="984"/>
        <v>0</v>
      </c>
      <c r="AU214" s="87">
        <f t="shared" ca="1" si="984"/>
        <v>0</v>
      </c>
      <c r="AV214" s="87">
        <f t="shared" ca="1" si="984"/>
        <v>0</v>
      </c>
      <c r="AW214" s="87">
        <f t="shared" ca="1" si="984"/>
        <v>0</v>
      </c>
      <c r="AX214" s="87">
        <f t="shared" ca="1" si="18"/>
        <v>0</v>
      </c>
      <c r="AY214" s="87"/>
      <c r="AZ214" s="166">
        <f t="shared" ca="1" si="19"/>
        <v>0</v>
      </c>
      <c r="BA214" s="87">
        <f t="shared" ref="BA214:BI214" si="985">IF(R213&lt;=0,0,IF($C214&lt;=SUM($AZ214:AZ214),0,IF(AO214+$C214-SUM($AZ214:AZ214)&gt;R213+AC214,R213+AC214-AO214,$C214-SUM($AZ214:AZ214))))</f>
        <v>0</v>
      </c>
      <c r="BB214" s="87">
        <f t="shared" si="985"/>
        <v>0</v>
      </c>
      <c r="BC214" s="87">
        <f t="shared" si="985"/>
        <v>0</v>
      </c>
      <c r="BD214" s="87">
        <f t="shared" ca="1" si="985"/>
        <v>0</v>
      </c>
      <c r="BE214" s="87">
        <f t="shared" ca="1" si="985"/>
        <v>0</v>
      </c>
      <c r="BF214" s="87">
        <f t="shared" ca="1" si="985"/>
        <v>0</v>
      </c>
      <c r="BG214" s="87">
        <f t="shared" ca="1" si="985"/>
        <v>0</v>
      </c>
      <c r="BH214" s="87">
        <f t="shared" ca="1" si="985"/>
        <v>0</v>
      </c>
      <c r="BI214" s="87">
        <f t="shared" ca="1" si="985"/>
        <v>0</v>
      </c>
      <c r="BJ214" s="2"/>
    </row>
    <row r="215" spans="1:62" ht="10.5" customHeight="1">
      <c r="A215" s="85" t="str">
        <f t="shared" ca="1" si="10"/>
        <v/>
      </c>
      <c r="B215" s="104" t="e">
        <f t="shared" ca="1" si="11"/>
        <v>#N/A</v>
      </c>
      <c r="C215" s="86" t="str">
        <f t="shared" ca="1" si="12"/>
        <v/>
      </c>
      <c r="D215" s="137"/>
      <c r="E215" s="87">
        <f t="shared" ref="E215:N215" ca="1" si="986">AN215+AZ215</f>
        <v>0</v>
      </c>
      <c r="F215" s="87">
        <f t="shared" si="986"/>
        <v>0</v>
      </c>
      <c r="G215" s="87">
        <f t="shared" si="986"/>
        <v>0</v>
      </c>
      <c r="H215" s="87">
        <f t="shared" si="986"/>
        <v>0</v>
      </c>
      <c r="I215" s="87">
        <f t="shared" ca="1" si="986"/>
        <v>0</v>
      </c>
      <c r="J215" s="87">
        <f t="shared" ca="1" si="986"/>
        <v>0</v>
      </c>
      <c r="K215" s="87">
        <f t="shared" ca="1" si="986"/>
        <v>0</v>
      </c>
      <c r="L215" s="87">
        <f t="shared" ca="1" si="986"/>
        <v>0</v>
      </c>
      <c r="M215" s="87">
        <f t="shared" ca="1" si="986"/>
        <v>0</v>
      </c>
      <c r="N215" s="87">
        <f t="shared" ca="1" si="986"/>
        <v>0</v>
      </c>
      <c r="O215" s="88"/>
      <c r="P215" s="87">
        <f t="shared" ca="1" si="8"/>
        <v>0</v>
      </c>
      <c r="Q215" s="87">
        <f t="shared" ref="Q215:Z215" ca="1" si="987">IF(E$8=0,0,ROUND(Q214-(E215-AB215),2))</f>
        <v>0</v>
      </c>
      <c r="R215" s="87">
        <f t="shared" si="987"/>
        <v>0</v>
      </c>
      <c r="S215" s="87">
        <f t="shared" si="987"/>
        <v>0</v>
      </c>
      <c r="T215" s="87">
        <f t="shared" si="987"/>
        <v>0</v>
      </c>
      <c r="U215" s="87">
        <f t="shared" ca="1" si="987"/>
        <v>0</v>
      </c>
      <c r="V215" s="87">
        <f t="shared" ca="1" si="987"/>
        <v>0</v>
      </c>
      <c r="W215" s="87">
        <f t="shared" ca="1" si="987"/>
        <v>0</v>
      </c>
      <c r="X215" s="87">
        <f t="shared" ca="1" si="987"/>
        <v>0</v>
      </c>
      <c r="Y215" s="87">
        <f t="shared" ca="1" si="987"/>
        <v>0</v>
      </c>
      <c r="Z215" s="87">
        <f t="shared" ca="1" si="987"/>
        <v>0</v>
      </c>
      <c r="AA215" s="95"/>
      <c r="AB215" s="87">
        <f t="shared" ref="AB215:AK215" ca="1" si="988">ROUND(Q214*E$9/12,2)</f>
        <v>0</v>
      </c>
      <c r="AC215" s="87">
        <f t="shared" si="988"/>
        <v>0</v>
      </c>
      <c r="AD215" s="87">
        <f t="shared" si="988"/>
        <v>0</v>
      </c>
      <c r="AE215" s="87">
        <f t="shared" si="988"/>
        <v>0</v>
      </c>
      <c r="AF215" s="87">
        <f t="shared" ca="1" si="988"/>
        <v>0</v>
      </c>
      <c r="AG215" s="87">
        <f t="shared" ca="1" si="988"/>
        <v>0</v>
      </c>
      <c r="AH215" s="87">
        <f t="shared" ca="1" si="988"/>
        <v>0</v>
      </c>
      <c r="AI215" s="87">
        <f t="shared" ca="1" si="988"/>
        <v>0</v>
      </c>
      <c r="AJ215" s="87">
        <f t="shared" ca="1" si="988"/>
        <v>0</v>
      </c>
      <c r="AK215" s="87">
        <f t="shared" ca="1" si="988"/>
        <v>0</v>
      </c>
      <c r="AL215" s="87">
        <f t="shared" ca="1" si="16"/>
        <v>0</v>
      </c>
      <c r="AM215" s="96"/>
      <c r="AN215" s="87">
        <f t="shared" ref="AN215:AW215" ca="1" si="989">IF(Q214&gt;0,IF((Q214+AB215)&lt;E$10,Q214+AB215,E$10),0)</f>
        <v>0</v>
      </c>
      <c r="AO215" s="87">
        <f t="shared" si="989"/>
        <v>0</v>
      </c>
      <c r="AP215" s="87">
        <f t="shared" si="989"/>
        <v>0</v>
      </c>
      <c r="AQ215" s="87">
        <f t="shared" si="989"/>
        <v>0</v>
      </c>
      <c r="AR215" s="87">
        <f t="shared" ca="1" si="989"/>
        <v>0</v>
      </c>
      <c r="AS215" s="87">
        <f t="shared" ca="1" si="989"/>
        <v>0</v>
      </c>
      <c r="AT215" s="87">
        <f t="shared" ca="1" si="989"/>
        <v>0</v>
      </c>
      <c r="AU215" s="87">
        <f t="shared" ca="1" si="989"/>
        <v>0</v>
      </c>
      <c r="AV215" s="87">
        <f t="shared" ca="1" si="989"/>
        <v>0</v>
      </c>
      <c r="AW215" s="87">
        <f t="shared" ca="1" si="989"/>
        <v>0</v>
      </c>
      <c r="AX215" s="87">
        <f t="shared" ca="1" si="18"/>
        <v>0</v>
      </c>
      <c r="AY215" s="87"/>
      <c r="AZ215" s="166">
        <f t="shared" ca="1" si="19"/>
        <v>0</v>
      </c>
      <c r="BA215" s="87">
        <f t="shared" ref="BA215:BI215" si="990">IF(R214&lt;=0,0,IF($C215&lt;=SUM($AZ215:AZ215),0,IF(AO215+$C215-SUM($AZ215:AZ215)&gt;R214+AC215,R214+AC215-AO215,$C215-SUM($AZ215:AZ215))))</f>
        <v>0</v>
      </c>
      <c r="BB215" s="87">
        <f t="shared" si="990"/>
        <v>0</v>
      </c>
      <c r="BC215" s="87">
        <f t="shared" si="990"/>
        <v>0</v>
      </c>
      <c r="BD215" s="87">
        <f t="shared" ca="1" si="990"/>
        <v>0</v>
      </c>
      <c r="BE215" s="87">
        <f t="shared" ca="1" si="990"/>
        <v>0</v>
      </c>
      <c r="BF215" s="87">
        <f t="shared" ca="1" si="990"/>
        <v>0</v>
      </c>
      <c r="BG215" s="87">
        <f t="shared" ca="1" si="990"/>
        <v>0</v>
      </c>
      <c r="BH215" s="87">
        <f t="shared" ca="1" si="990"/>
        <v>0</v>
      </c>
      <c r="BI215" s="87">
        <f t="shared" ca="1" si="990"/>
        <v>0</v>
      </c>
      <c r="BJ215" s="2"/>
    </row>
    <row r="216" spans="1:62" ht="10.5" customHeight="1">
      <c r="A216" s="85" t="str">
        <f t="shared" ca="1" si="10"/>
        <v/>
      </c>
      <c r="B216" s="104" t="e">
        <f t="shared" ca="1" si="11"/>
        <v>#N/A</v>
      </c>
      <c r="C216" s="86" t="str">
        <f t="shared" ca="1" si="12"/>
        <v/>
      </c>
      <c r="D216" s="137"/>
      <c r="E216" s="87">
        <f t="shared" ref="E216:N216" ca="1" si="991">AN216+AZ216</f>
        <v>0</v>
      </c>
      <c r="F216" s="87">
        <f t="shared" si="991"/>
        <v>0</v>
      </c>
      <c r="G216" s="87">
        <f t="shared" si="991"/>
        <v>0</v>
      </c>
      <c r="H216" s="87">
        <f t="shared" si="991"/>
        <v>0</v>
      </c>
      <c r="I216" s="87">
        <f t="shared" ca="1" si="991"/>
        <v>0</v>
      </c>
      <c r="J216" s="87">
        <f t="shared" ca="1" si="991"/>
        <v>0</v>
      </c>
      <c r="K216" s="87">
        <f t="shared" ca="1" si="991"/>
        <v>0</v>
      </c>
      <c r="L216" s="87">
        <f t="shared" ca="1" si="991"/>
        <v>0</v>
      </c>
      <c r="M216" s="87">
        <f t="shared" ca="1" si="991"/>
        <v>0</v>
      </c>
      <c r="N216" s="87">
        <f t="shared" ca="1" si="991"/>
        <v>0</v>
      </c>
      <c r="O216" s="88"/>
      <c r="P216" s="87">
        <f t="shared" ca="1" si="8"/>
        <v>0</v>
      </c>
      <c r="Q216" s="87">
        <f t="shared" ref="Q216:Z216" ca="1" si="992">IF(E$8=0,0,ROUND(Q215-(E216-AB216),2))</f>
        <v>0</v>
      </c>
      <c r="R216" s="87">
        <f t="shared" si="992"/>
        <v>0</v>
      </c>
      <c r="S216" s="87">
        <f t="shared" si="992"/>
        <v>0</v>
      </c>
      <c r="T216" s="87">
        <f t="shared" si="992"/>
        <v>0</v>
      </c>
      <c r="U216" s="87">
        <f t="shared" ca="1" si="992"/>
        <v>0</v>
      </c>
      <c r="V216" s="87">
        <f t="shared" ca="1" si="992"/>
        <v>0</v>
      </c>
      <c r="W216" s="87">
        <f t="shared" ca="1" si="992"/>
        <v>0</v>
      </c>
      <c r="X216" s="87">
        <f t="shared" ca="1" si="992"/>
        <v>0</v>
      </c>
      <c r="Y216" s="87">
        <f t="shared" ca="1" si="992"/>
        <v>0</v>
      </c>
      <c r="Z216" s="87">
        <f t="shared" ca="1" si="992"/>
        <v>0</v>
      </c>
      <c r="AA216" s="95"/>
      <c r="AB216" s="87">
        <f t="shared" ref="AB216:AK216" ca="1" si="993">ROUND(Q215*E$9/12,2)</f>
        <v>0</v>
      </c>
      <c r="AC216" s="87">
        <f t="shared" si="993"/>
        <v>0</v>
      </c>
      <c r="AD216" s="87">
        <f t="shared" si="993"/>
        <v>0</v>
      </c>
      <c r="AE216" s="87">
        <f t="shared" si="993"/>
        <v>0</v>
      </c>
      <c r="AF216" s="87">
        <f t="shared" ca="1" si="993"/>
        <v>0</v>
      </c>
      <c r="AG216" s="87">
        <f t="shared" ca="1" si="993"/>
        <v>0</v>
      </c>
      <c r="AH216" s="87">
        <f t="shared" ca="1" si="993"/>
        <v>0</v>
      </c>
      <c r="AI216" s="87">
        <f t="shared" ca="1" si="993"/>
        <v>0</v>
      </c>
      <c r="AJ216" s="87">
        <f t="shared" ca="1" si="993"/>
        <v>0</v>
      </c>
      <c r="AK216" s="87">
        <f t="shared" ca="1" si="993"/>
        <v>0</v>
      </c>
      <c r="AL216" s="87">
        <f t="shared" ca="1" si="16"/>
        <v>0</v>
      </c>
      <c r="AM216" s="96"/>
      <c r="AN216" s="87">
        <f t="shared" ref="AN216:AW216" ca="1" si="994">IF(Q215&gt;0,IF((Q215+AB216)&lt;E$10,Q215+AB216,E$10),0)</f>
        <v>0</v>
      </c>
      <c r="AO216" s="87">
        <f t="shared" si="994"/>
        <v>0</v>
      </c>
      <c r="AP216" s="87">
        <f t="shared" si="994"/>
        <v>0</v>
      </c>
      <c r="AQ216" s="87">
        <f t="shared" si="994"/>
        <v>0</v>
      </c>
      <c r="AR216" s="87">
        <f t="shared" ca="1" si="994"/>
        <v>0</v>
      </c>
      <c r="AS216" s="87">
        <f t="shared" ca="1" si="994"/>
        <v>0</v>
      </c>
      <c r="AT216" s="87">
        <f t="shared" ca="1" si="994"/>
        <v>0</v>
      </c>
      <c r="AU216" s="87">
        <f t="shared" ca="1" si="994"/>
        <v>0</v>
      </c>
      <c r="AV216" s="87">
        <f t="shared" ca="1" si="994"/>
        <v>0</v>
      </c>
      <c r="AW216" s="87">
        <f t="shared" ca="1" si="994"/>
        <v>0</v>
      </c>
      <c r="AX216" s="87">
        <f t="shared" ca="1" si="18"/>
        <v>0</v>
      </c>
      <c r="AY216" s="87"/>
      <c r="AZ216" s="166">
        <f t="shared" ca="1" si="19"/>
        <v>0</v>
      </c>
      <c r="BA216" s="87">
        <f t="shared" ref="BA216:BI216" si="995">IF(R215&lt;=0,0,IF($C216&lt;=SUM($AZ216:AZ216),0,IF(AO216+$C216-SUM($AZ216:AZ216)&gt;R215+AC216,R215+AC216-AO216,$C216-SUM($AZ216:AZ216))))</f>
        <v>0</v>
      </c>
      <c r="BB216" s="87">
        <f t="shared" si="995"/>
        <v>0</v>
      </c>
      <c r="BC216" s="87">
        <f t="shared" si="995"/>
        <v>0</v>
      </c>
      <c r="BD216" s="87">
        <f t="shared" ca="1" si="995"/>
        <v>0</v>
      </c>
      <c r="BE216" s="87">
        <f t="shared" ca="1" si="995"/>
        <v>0</v>
      </c>
      <c r="BF216" s="87">
        <f t="shared" ca="1" si="995"/>
        <v>0</v>
      </c>
      <c r="BG216" s="87">
        <f t="shared" ca="1" si="995"/>
        <v>0</v>
      </c>
      <c r="BH216" s="87">
        <f t="shared" ca="1" si="995"/>
        <v>0</v>
      </c>
      <c r="BI216" s="87">
        <f t="shared" ca="1" si="995"/>
        <v>0</v>
      </c>
      <c r="BJ216" s="2"/>
    </row>
    <row r="217" spans="1:62" ht="10.5" customHeight="1">
      <c r="A217" s="85" t="str">
        <f t="shared" ca="1" si="10"/>
        <v/>
      </c>
      <c r="B217" s="104" t="e">
        <f t="shared" ca="1" si="11"/>
        <v>#N/A</v>
      </c>
      <c r="C217" s="86" t="str">
        <f t="shared" ca="1" si="12"/>
        <v/>
      </c>
      <c r="D217" s="137"/>
      <c r="E217" s="87">
        <f t="shared" ref="E217:N217" ca="1" si="996">AN217+AZ217</f>
        <v>0</v>
      </c>
      <c r="F217" s="87">
        <f t="shared" si="996"/>
        <v>0</v>
      </c>
      <c r="G217" s="87">
        <f t="shared" si="996"/>
        <v>0</v>
      </c>
      <c r="H217" s="87">
        <f t="shared" si="996"/>
        <v>0</v>
      </c>
      <c r="I217" s="87">
        <f t="shared" ca="1" si="996"/>
        <v>0</v>
      </c>
      <c r="J217" s="87">
        <f t="shared" ca="1" si="996"/>
        <v>0</v>
      </c>
      <c r="K217" s="87">
        <f t="shared" ca="1" si="996"/>
        <v>0</v>
      </c>
      <c r="L217" s="87">
        <f t="shared" ca="1" si="996"/>
        <v>0</v>
      </c>
      <c r="M217" s="87">
        <f t="shared" ca="1" si="996"/>
        <v>0</v>
      </c>
      <c r="N217" s="87">
        <f t="shared" ca="1" si="996"/>
        <v>0</v>
      </c>
      <c r="O217" s="88"/>
      <c r="P217" s="87">
        <f t="shared" ca="1" si="8"/>
        <v>0</v>
      </c>
      <c r="Q217" s="87">
        <f t="shared" ref="Q217:Z217" ca="1" si="997">IF(E$8=0,0,ROUND(Q216-(E217-AB217),2))</f>
        <v>0</v>
      </c>
      <c r="R217" s="87">
        <f t="shared" si="997"/>
        <v>0</v>
      </c>
      <c r="S217" s="87">
        <f t="shared" si="997"/>
        <v>0</v>
      </c>
      <c r="T217" s="87">
        <f t="shared" si="997"/>
        <v>0</v>
      </c>
      <c r="U217" s="87">
        <f t="shared" ca="1" si="997"/>
        <v>0</v>
      </c>
      <c r="V217" s="87">
        <f t="shared" ca="1" si="997"/>
        <v>0</v>
      </c>
      <c r="W217" s="87">
        <f t="shared" ca="1" si="997"/>
        <v>0</v>
      </c>
      <c r="X217" s="87">
        <f t="shared" ca="1" si="997"/>
        <v>0</v>
      </c>
      <c r="Y217" s="87">
        <f t="shared" ca="1" si="997"/>
        <v>0</v>
      </c>
      <c r="Z217" s="87">
        <f t="shared" ca="1" si="997"/>
        <v>0</v>
      </c>
      <c r="AA217" s="95"/>
      <c r="AB217" s="87">
        <f t="shared" ref="AB217:AK217" ca="1" si="998">ROUND(Q216*E$9/12,2)</f>
        <v>0</v>
      </c>
      <c r="AC217" s="87">
        <f t="shared" si="998"/>
        <v>0</v>
      </c>
      <c r="AD217" s="87">
        <f t="shared" si="998"/>
        <v>0</v>
      </c>
      <c r="AE217" s="87">
        <f t="shared" si="998"/>
        <v>0</v>
      </c>
      <c r="AF217" s="87">
        <f t="shared" ca="1" si="998"/>
        <v>0</v>
      </c>
      <c r="AG217" s="87">
        <f t="shared" ca="1" si="998"/>
        <v>0</v>
      </c>
      <c r="AH217" s="87">
        <f t="shared" ca="1" si="998"/>
        <v>0</v>
      </c>
      <c r="AI217" s="87">
        <f t="shared" ca="1" si="998"/>
        <v>0</v>
      </c>
      <c r="AJ217" s="87">
        <f t="shared" ca="1" si="998"/>
        <v>0</v>
      </c>
      <c r="AK217" s="87">
        <f t="shared" ca="1" si="998"/>
        <v>0</v>
      </c>
      <c r="AL217" s="87">
        <f t="shared" ca="1" si="16"/>
        <v>0</v>
      </c>
      <c r="AM217" s="96"/>
      <c r="AN217" s="87">
        <f t="shared" ref="AN217:AW217" ca="1" si="999">IF(Q216&gt;0,IF((Q216+AB217)&lt;E$10,Q216+AB217,E$10),0)</f>
        <v>0</v>
      </c>
      <c r="AO217" s="87">
        <f t="shared" si="999"/>
        <v>0</v>
      </c>
      <c r="AP217" s="87">
        <f t="shared" si="999"/>
        <v>0</v>
      </c>
      <c r="AQ217" s="87">
        <f t="shared" si="999"/>
        <v>0</v>
      </c>
      <c r="AR217" s="87">
        <f t="shared" ca="1" si="999"/>
        <v>0</v>
      </c>
      <c r="AS217" s="87">
        <f t="shared" ca="1" si="999"/>
        <v>0</v>
      </c>
      <c r="AT217" s="87">
        <f t="shared" ca="1" si="999"/>
        <v>0</v>
      </c>
      <c r="AU217" s="87">
        <f t="shared" ca="1" si="999"/>
        <v>0</v>
      </c>
      <c r="AV217" s="87">
        <f t="shared" ca="1" si="999"/>
        <v>0</v>
      </c>
      <c r="AW217" s="87">
        <f t="shared" ca="1" si="999"/>
        <v>0</v>
      </c>
      <c r="AX217" s="87">
        <f t="shared" ca="1" si="18"/>
        <v>0</v>
      </c>
      <c r="AY217" s="87"/>
      <c r="AZ217" s="166">
        <f t="shared" ca="1" si="19"/>
        <v>0</v>
      </c>
      <c r="BA217" s="87">
        <f t="shared" ref="BA217:BI217" si="1000">IF(R216&lt;=0,0,IF($C217&lt;=SUM($AZ217:AZ217),0,IF(AO217+$C217-SUM($AZ217:AZ217)&gt;R216+AC217,R216+AC217-AO217,$C217-SUM($AZ217:AZ217))))</f>
        <v>0</v>
      </c>
      <c r="BB217" s="87">
        <f t="shared" si="1000"/>
        <v>0</v>
      </c>
      <c r="BC217" s="87">
        <f t="shared" si="1000"/>
        <v>0</v>
      </c>
      <c r="BD217" s="87">
        <f t="shared" ca="1" si="1000"/>
        <v>0</v>
      </c>
      <c r="BE217" s="87">
        <f t="shared" ca="1" si="1000"/>
        <v>0</v>
      </c>
      <c r="BF217" s="87">
        <f t="shared" ca="1" si="1000"/>
        <v>0</v>
      </c>
      <c r="BG217" s="87">
        <f t="shared" ca="1" si="1000"/>
        <v>0</v>
      </c>
      <c r="BH217" s="87">
        <f t="shared" ca="1" si="1000"/>
        <v>0</v>
      </c>
      <c r="BI217" s="87">
        <f t="shared" ca="1" si="1000"/>
        <v>0</v>
      </c>
      <c r="BJ217" s="2"/>
    </row>
    <row r="218" spans="1:62" ht="10.5" customHeight="1">
      <c r="A218" s="85" t="str">
        <f t="shared" ca="1" si="10"/>
        <v/>
      </c>
      <c r="B218" s="104" t="e">
        <f t="shared" ca="1" si="11"/>
        <v>#N/A</v>
      </c>
      <c r="C218" s="86" t="str">
        <f t="shared" ca="1" si="12"/>
        <v/>
      </c>
      <c r="D218" s="137"/>
      <c r="E218" s="87">
        <f t="shared" ref="E218:N218" ca="1" si="1001">AN218+AZ218</f>
        <v>0</v>
      </c>
      <c r="F218" s="87">
        <f t="shared" si="1001"/>
        <v>0</v>
      </c>
      <c r="G218" s="87">
        <f t="shared" si="1001"/>
        <v>0</v>
      </c>
      <c r="H218" s="87">
        <f t="shared" si="1001"/>
        <v>0</v>
      </c>
      <c r="I218" s="87">
        <f t="shared" ca="1" si="1001"/>
        <v>0</v>
      </c>
      <c r="J218" s="87">
        <f t="shared" ca="1" si="1001"/>
        <v>0</v>
      </c>
      <c r="K218" s="87">
        <f t="shared" ca="1" si="1001"/>
        <v>0</v>
      </c>
      <c r="L218" s="87">
        <f t="shared" ca="1" si="1001"/>
        <v>0</v>
      </c>
      <c r="M218" s="87">
        <f t="shared" ca="1" si="1001"/>
        <v>0</v>
      </c>
      <c r="N218" s="87">
        <f t="shared" ca="1" si="1001"/>
        <v>0</v>
      </c>
      <c r="O218" s="88"/>
      <c r="P218" s="87">
        <f t="shared" ca="1" si="8"/>
        <v>0</v>
      </c>
      <c r="Q218" s="87">
        <f t="shared" ref="Q218:Z218" ca="1" si="1002">IF(E$8=0,0,ROUND(Q217-(E218-AB218),2))</f>
        <v>0</v>
      </c>
      <c r="R218" s="87">
        <f t="shared" si="1002"/>
        <v>0</v>
      </c>
      <c r="S218" s="87">
        <f t="shared" si="1002"/>
        <v>0</v>
      </c>
      <c r="T218" s="87">
        <f t="shared" si="1002"/>
        <v>0</v>
      </c>
      <c r="U218" s="87">
        <f t="shared" ca="1" si="1002"/>
        <v>0</v>
      </c>
      <c r="V218" s="87">
        <f t="shared" ca="1" si="1002"/>
        <v>0</v>
      </c>
      <c r="W218" s="87">
        <f t="shared" ca="1" si="1002"/>
        <v>0</v>
      </c>
      <c r="X218" s="87">
        <f t="shared" ca="1" si="1002"/>
        <v>0</v>
      </c>
      <c r="Y218" s="87">
        <f t="shared" ca="1" si="1002"/>
        <v>0</v>
      </c>
      <c r="Z218" s="87">
        <f t="shared" ca="1" si="1002"/>
        <v>0</v>
      </c>
      <c r="AA218" s="95"/>
      <c r="AB218" s="87">
        <f t="shared" ref="AB218:AK218" ca="1" si="1003">ROUND(Q217*E$9/12,2)</f>
        <v>0</v>
      </c>
      <c r="AC218" s="87">
        <f t="shared" si="1003"/>
        <v>0</v>
      </c>
      <c r="AD218" s="87">
        <f t="shared" si="1003"/>
        <v>0</v>
      </c>
      <c r="AE218" s="87">
        <f t="shared" si="1003"/>
        <v>0</v>
      </c>
      <c r="AF218" s="87">
        <f t="shared" ca="1" si="1003"/>
        <v>0</v>
      </c>
      <c r="AG218" s="87">
        <f t="shared" ca="1" si="1003"/>
        <v>0</v>
      </c>
      <c r="AH218" s="87">
        <f t="shared" ca="1" si="1003"/>
        <v>0</v>
      </c>
      <c r="AI218" s="87">
        <f t="shared" ca="1" si="1003"/>
        <v>0</v>
      </c>
      <c r="AJ218" s="87">
        <f t="shared" ca="1" si="1003"/>
        <v>0</v>
      </c>
      <c r="AK218" s="87">
        <f t="shared" ca="1" si="1003"/>
        <v>0</v>
      </c>
      <c r="AL218" s="87">
        <f t="shared" ca="1" si="16"/>
        <v>0</v>
      </c>
      <c r="AM218" s="96"/>
      <c r="AN218" s="87">
        <f t="shared" ref="AN218:AW218" ca="1" si="1004">IF(Q217&gt;0,IF((Q217+AB218)&lt;E$10,Q217+AB218,E$10),0)</f>
        <v>0</v>
      </c>
      <c r="AO218" s="87">
        <f t="shared" si="1004"/>
        <v>0</v>
      </c>
      <c r="AP218" s="87">
        <f t="shared" si="1004"/>
        <v>0</v>
      </c>
      <c r="AQ218" s="87">
        <f t="shared" si="1004"/>
        <v>0</v>
      </c>
      <c r="AR218" s="87">
        <f t="shared" ca="1" si="1004"/>
        <v>0</v>
      </c>
      <c r="AS218" s="87">
        <f t="shared" ca="1" si="1004"/>
        <v>0</v>
      </c>
      <c r="AT218" s="87">
        <f t="shared" ca="1" si="1004"/>
        <v>0</v>
      </c>
      <c r="AU218" s="87">
        <f t="shared" ca="1" si="1004"/>
        <v>0</v>
      </c>
      <c r="AV218" s="87">
        <f t="shared" ca="1" si="1004"/>
        <v>0</v>
      </c>
      <c r="AW218" s="87">
        <f t="shared" ca="1" si="1004"/>
        <v>0</v>
      </c>
      <c r="AX218" s="87">
        <f t="shared" ca="1" si="18"/>
        <v>0</v>
      </c>
      <c r="AY218" s="87"/>
      <c r="AZ218" s="166">
        <f t="shared" ca="1" si="19"/>
        <v>0</v>
      </c>
      <c r="BA218" s="87">
        <f t="shared" ref="BA218:BI218" si="1005">IF(R217&lt;=0,0,IF($C218&lt;=SUM($AZ218:AZ218),0,IF(AO218+$C218-SUM($AZ218:AZ218)&gt;R217+AC218,R217+AC218-AO218,$C218-SUM($AZ218:AZ218))))</f>
        <v>0</v>
      </c>
      <c r="BB218" s="87">
        <f t="shared" si="1005"/>
        <v>0</v>
      </c>
      <c r="BC218" s="87">
        <f t="shared" si="1005"/>
        <v>0</v>
      </c>
      <c r="BD218" s="87">
        <f t="shared" ca="1" si="1005"/>
        <v>0</v>
      </c>
      <c r="BE218" s="87">
        <f t="shared" ca="1" si="1005"/>
        <v>0</v>
      </c>
      <c r="BF218" s="87">
        <f t="shared" ca="1" si="1005"/>
        <v>0</v>
      </c>
      <c r="BG218" s="87">
        <f t="shared" ca="1" si="1005"/>
        <v>0</v>
      </c>
      <c r="BH218" s="87">
        <f t="shared" ca="1" si="1005"/>
        <v>0</v>
      </c>
      <c r="BI218" s="87">
        <f t="shared" ca="1" si="1005"/>
        <v>0</v>
      </c>
      <c r="BJ218" s="2"/>
    </row>
    <row r="219" spans="1:62" ht="10.5" customHeight="1">
      <c r="A219" s="85" t="str">
        <f t="shared" ca="1" si="10"/>
        <v/>
      </c>
      <c r="B219" s="104" t="e">
        <f t="shared" ca="1" si="11"/>
        <v>#N/A</v>
      </c>
      <c r="C219" s="86" t="str">
        <f t="shared" ca="1" si="12"/>
        <v/>
      </c>
      <c r="D219" s="137"/>
      <c r="E219" s="87">
        <f t="shared" ref="E219:N219" ca="1" si="1006">AN219+AZ219</f>
        <v>0</v>
      </c>
      <c r="F219" s="87">
        <f t="shared" si="1006"/>
        <v>0</v>
      </c>
      <c r="G219" s="87">
        <f t="shared" si="1006"/>
        <v>0</v>
      </c>
      <c r="H219" s="87">
        <f t="shared" si="1006"/>
        <v>0</v>
      </c>
      <c r="I219" s="87">
        <f t="shared" ca="1" si="1006"/>
        <v>0</v>
      </c>
      <c r="J219" s="87">
        <f t="shared" ca="1" si="1006"/>
        <v>0</v>
      </c>
      <c r="K219" s="87">
        <f t="shared" ca="1" si="1006"/>
        <v>0</v>
      </c>
      <c r="L219" s="87">
        <f t="shared" ca="1" si="1006"/>
        <v>0</v>
      </c>
      <c r="M219" s="87">
        <f t="shared" ca="1" si="1006"/>
        <v>0</v>
      </c>
      <c r="N219" s="87">
        <f t="shared" ca="1" si="1006"/>
        <v>0</v>
      </c>
      <c r="O219" s="88"/>
      <c r="P219" s="87">
        <f t="shared" ca="1" si="8"/>
        <v>0</v>
      </c>
      <c r="Q219" s="87">
        <f t="shared" ref="Q219:Z219" ca="1" si="1007">IF(E$8=0,0,ROUND(Q218-(E219-AB219),2))</f>
        <v>0</v>
      </c>
      <c r="R219" s="87">
        <f t="shared" si="1007"/>
        <v>0</v>
      </c>
      <c r="S219" s="87">
        <f t="shared" si="1007"/>
        <v>0</v>
      </c>
      <c r="T219" s="87">
        <f t="shared" si="1007"/>
        <v>0</v>
      </c>
      <c r="U219" s="87">
        <f t="shared" ca="1" si="1007"/>
        <v>0</v>
      </c>
      <c r="V219" s="87">
        <f t="shared" ca="1" si="1007"/>
        <v>0</v>
      </c>
      <c r="W219" s="87">
        <f t="shared" ca="1" si="1007"/>
        <v>0</v>
      </c>
      <c r="X219" s="87">
        <f t="shared" ca="1" si="1007"/>
        <v>0</v>
      </c>
      <c r="Y219" s="87">
        <f t="shared" ca="1" si="1007"/>
        <v>0</v>
      </c>
      <c r="Z219" s="87">
        <f t="shared" ca="1" si="1007"/>
        <v>0</v>
      </c>
      <c r="AA219" s="95"/>
      <c r="AB219" s="87">
        <f t="shared" ref="AB219:AK219" ca="1" si="1008">ROUND(Q218*E$9/12,2)</f>
        <v>0</v>
      </c>
      <c r="AC219" s="87">
        <f t="shared" si="1008"/>
        <v>0</v>
      </c>
      <c r="AD219" s="87">
        <f t="shared" si="1008"/>
        <v>0</v>
      </c>
      <c r="AE219" s="87">
        <f t="shared" si="1008"/>
        <v>0</v>
      </c>
      <c r="AF219" s="87">
        <f t="shared" ca="1" si="1008"/>
        <v>0</v>
      </c>
      <c r="AG219" s="87">
        <f t="shared" ca="1" si="1008"/>
        <v>0</v>
      </c>
      <c r="AH219" s="87">
        <f t="shared" ca="1" si="1008"/>
        <v>0</v>
      </c>
      <c r="AI219" s="87">
        <f t="shared" ca="1" si="1008"/>
        <v>0</v>
      </c>
      <c r="AJ219" s="87">
        <f t="shared" ca="1" si="1008"/>
        <v>0</v>
      </c>
      <c r="AK219" s="87">
        <f t="shared" ca="1" si="1008"/>
        <v>0</v>
      </c>
      <c r="AL219" s="87">
        <f t="shared" ca="1" si="16"/>
        <v>0</v>
      </c>
      <c r="AM219" s="96"/>
      <c r="AN219" s="87">
        <f t="shared" ref="AN219:AW219" ca="1" si="1009">IF(Q218&gt;0,IF((Q218+AB219)&lt;E$10,Q218+AB219,E$10),0)</f>
        <v>0</v>
      </c>
      <c r="AO219" s="87">
        <f t="shared" si="1009"/>
        <v>0</v>
      </c>
      <c r="AP219" s="87">
        <f t="shared" si="1009"/>
        <v>0</v>
      </c>
      <c r="AQ219" s="87">
        <f t="shared" si="1009"/>
        <v>0</v>
      </c>
      <c r="AR219" s="87">
        <f t="shared" ca="1" si="1009"/>
        <v>0</v>
      </c>
      <c r="AS219" s="87">
        <f t="shared" ca="1" si="1009"/>
        <v>0</v>
      </c>
      <c r="AT219" s="87">
        <f t="shared" ca="1" si="1009"/>
        <v>0</v>
      </c>
      <c r="AU219" s="87">
        <f t="shared" ca="1" si="1009"/>
        <v>0</v>
      </c>
      <c r="AV219" s="87">
        <f t="shared" ca="1" si="1009"/>
        <v>0</v>
      </c>
      <c r="AW219" s="87">
        <f t="shared" ca="1" si="1009"/>
        <v>0</v>
      </c>
      <c r="AX219" s="87">
        <f t="shared" ca="1" si="18"/>
        <v>0</v>
      </c>
      <c r="AY219" s="87"/>
      <c r="AZ219" s="166">
        <f t="shared" ca="1" si="19"/>
        <v>0</v>
      </c>
      <c r="BA219" s="87">
        <f t="shared" ref="BA219:BI219" si="1010">IF(R218&lt;=0,0,IF($C219&lt;=SUM($AZ219:AZ219),0,IF(AO219+$C219-SUM($AZ219:AZ219)&gt;R218+AC219,R218+AC219-AO219,$C219-SUM($AZ219:AZ219))))</f>
        <v>0</v>
      </c>
      <c r="BB219" s="87">
        <f t="shared" si="1010"/>
        <v>0</v>
      </c>
      <c r="BC219" s="87">
        <f t="shared" si="1010"/>
        <v>0</v>
      </c>
      <c r="BD219" s="87">
        <f t="shared" ca="1" si="1010"/>
        <v>0</v>
      </c>
      <c r="BE219" s="87">
        <f t="shared" ca="1" si="1010"/>
        <v>0</v>
      </c>
      <c r="BF219" s="87">
        <f t="shared" ca="1" si="1010"/>
        <v>0</v>
      </c>
      <c r="BG219" s="87">
        <f t="shared" ca="1" si="1010"/>
        <v>0</v>
      </c>
      <c r="BH219" s="87">
        <f t="shared" ca="1" si="1010"/>
        <v>0</v>
      </c>
      <c r="BI219" s="87">
        <f t="shared" ca="1" si="1010"/>
        <v>0</v>
      </c>
      <c r="BJ219" s="2"/>
    </row>
    <row r="220" spans="1:62" ht="10.5" customHeight="1">
      <c r="A220" s="85" t="str">
        <f t="shared" ca="1" si="10"/>
        <v/>
      </c>
      <c r="B220" s="104" t="e">
        <f t="shared" ca="1" si="11"/>
        <v>#N/A</v>
      </c>
      <c r="C220" s="86" t="str">
        <f t="shared" ca="1" si="12"/>
        <v/>
      </c>
      <c r="D220" s="137"/>
      <c r="E220" s="87">
        <f t="shared" ref="E220:N220" ca="1" si="1011">AN220+AZ220</f>
        <v>0</v>
      </c>
      <c r="F220" s="87">
        <f t="shared" si="1011"/>
        <v>0</v>
      </c>
      <c r="G220" s="87">
        <f t="shared" si="1011"/>
        <v>0</v>
      </c>
      <c r="H220" s="87">
        <f t="shared" si="1011"/>
        <v>0</v>
      </c>
      <c r="I220" s="87">
        <f t="shared" ca="1" si="1011"/>
        <v>0</v>
      </c>
      <c r="J220" s="87">
        <f t="shared" ca="1" si="1011"/>
        <v>0</v>
      </c>
      <c r="K220" s="87">
        <f t="shared" ca="1" si="1011"/>
        <v>0</v>
      </c>
      <c r="L220" s="87">
        <f t="shared" ca="1" si="1011"/>
        <v>0</v>
      </c>
      <c r="M220" s="87">
        <f t="shared" ca="1" si="1011"/>
        <v>0</v>
      </c>
      <c r="N220" s="87">
        <f t="shared" ca="1" si="1011"/>
        <v>0</v>
      </c>
      <c r="O220" s="88"/>
      <c r="P220" s="87">
        <f t="shared" ca="1" si="8"/>
        <v>0</v>
      </c>
      <c r="Q220" s="87">
        <f t="shared" ref="Q220:Z220" ca="1" si="1012">IF(E$8=0,0,ROUND(Q219-(E220-AB220),2))</f>
        <v>0</v>
      </c>
      <c r="R220" s="87">
        <f t="shared" si="1012"/>
        <v>0</v>
      </c>
      <c r="S220" s="87">
        <f t="shared" si="1012"/>
        <v>0</v>
      </c>
      <c r="T220" s="87">
        <f t="shared" si="1012"/>
        <v>0</v>
      </c>
      <c r="U220" s="87">
        <f t="shared" ca="1" si="1012"/>
        <v>0</v>
      </c>
      <c r="V220" s="87">
        <f t="shared" ca="1" si="1012"/>
        <v>0</v>
      </c>
      <c r="W220" s="87">
        <f t="shared" ca="1" si="1012"/>
        <v>0</v>
      </c>
      <c r="X220" s="87">
        <f t="shared" ca="1" si="1012"/>
        <v>0</v>
      </c>
      <c r="Y220" s="87">
        <f t="shared" ca="1" si="1012"/>
        <v>0</v>
      </c>
      <c r="Z220" s="87">
        <f t="shared" ca="1" si="1012"/>
        <v>0</v>
      </c>
      <c r="AA220" s="95"/>
      <c r="AB220" s="87">
        <f t="shared" ref="AB220:AK220" ca="1" si="1013">ROUND(Q219*E$9/12,2)</f>
        <v>0</v>
      </c>
      <c r="AC220" s="87">
        <f t="shared" si="1013"/>
        <v>0</v>
      </c>
      <c r="AD220" s="87">
        <f t="shared" si="1013"/>
        <v>0</v>
      </c>
      <c r="AE220" s="87">
        <f t="shared" si="1013"/>
        <v>0</v>
      </c>
      <c r="AF220" s="87">
        <f t="shared" ca="1" si="1013"/>
        <v>0</v>
      </c>
      <c r="AG220" s="87">
        <f t="shared" ca="1" si="1013"/>
        <v>0</v>
      </c>
      <c r="AH220" s="87">
        <f t="shared" ca="1" si="1013"/>
        <v>0</v>
      </c>
      <c r="AI220" s="87">
        <f t="shared" ca="1" si="1013"/>
        <v>0</v>
      </c>
      <c r="AJ220" s="87">
        <f t="shared" ca="1" si="1013"/>
        <v>0</v>
      </c>
      <c r="AK220" s="87">
        <f t="shared" ca="1" si="1013"/>
        <v>0</v>
      </c>
      <c r="AL220" s="87">
        <f t="shared" ca="1" si="16"/>
        <v>0</v>
      </c>
      <c r="AM220" s="96"/>
      <c r="AN220" s="87">
        <f t="shared" ref="AN220:AW220" ca="1" si="1014">IF(Q219&gt;0,IF((Q219+AB220)&lt;E$10,Q219+AB220,E$10),0)</f>
        <v>0</v>
      </c>
      <c r="AO220" s="87">
        <f t="shared" si="1014"/>
        <v>0</v>
      </c>
      <c r="AP220" s="87">
        <f t="shared" si="1014"/>
        <v>0</v>
      </c>
      <c r="AQ220" s="87">
        <f t="shared" si="1014"/>
        <v>0</v>
      </c>
      <c r="AR220" s="87">
        <f t="shared" ca="1" si="1014"/>
        <v>0</v>
      </c>
      <c r="AS220" s="87">
        <f t="shared" ca="1" si="1014"/>
        <v>0</v>
      </c>
      <c r="AT220" s="87">
        <f t="shared" ca="1" si="1014"/>
        <v>0</v>
      </c>
      <c r="AU220" s="87">
        <f t="shared" ca="1" si="1014"/>
        <v>0</v>
      </c>
      <c r="AV220" s="87">
        <f t="shared" ca="1" si="1014"/>
        <v>0</v>
      </c>
      <c r="AW220" s="87">
        <f t="shared" ca="1" si="1014"/>
        <v>0</v>
      </c>
      <c r="AX220" s="87">
        <f t="shared" ca="1" si="18"/>
        <v>0</v>
      </c>
      <c r="AY220" s="87"/>
      <c r="AZ220" s="166">
        <f t="shared" ca="1" si="19"/>
        <v>0</v>
      </c>
      <c r="BA220" s="87">
        <f t="shared" ref="BA220:BI220" si="1015">IF(R219&lt;=0,0,IF($C220&lt;=SUM($AZ220:AZ220),0,IF(AO220+$C220-SUM($AZ220:AZ220)&gt;R219+AC220,R219+AC220-AO220,$C220-SUM($AZ220:AZ220))))</f>
        <v>0</v>
      </c>
      <c r="BB220" s="87">
        <f t="shared" si="1015"/>
        <v>0</v>
      </c>
      <c r="BC220" s="87">
        <f t="shared" si="1015"/>
        <v>0</v>
      </c>
      <c r="BD220" s="87">
        <f t="shared" ca="1" si="1015"/>
        <v>0</v>
      </c>
      <c r="BE220" s="87">
        <f t="shared" ca="1" si="1015"/>
        <v>0</v>
      </c>
      <c r="BF220" s="87">
        <f t="shared" ca="1" si="1015"/>
        <v>0</v>
      </c>
      <c r="BG220" s="87">
        <f t="shared" ca="1" si="1015"/>
        <v>0</v>
      </c>
      <c r="BH220" s="87">
        <f t="shared" ca="1" si="1015"/>
        <v>0</v>
      </c>
      <c r="BI220" s="87">
        <f t="shared" ca="1" si="1015"/>
        <v>0</v>
      </c>
      <c r="BJ220" s="2"/>
    </row>
    <row r="221" spans="1:62" ht="10.5" customHeight="1">
      <c r="A221" s="85" t="str">
        <f t="shared" ca="1" si="10"/>
        <v/>
      </c>
      <c r="B221" s="104" t="e">
        <f t="shared" ca="1" si="11"/>
        <v>#N/A</v>
      </c>
      <c r="C221" s="86" t="str">
        <f t="shared" ca="1" si="12"/>
        <v/>
      </c>
      <c r="D221" s="137"/>
      <c r="E221" s="87">
        <f t="shared" ref="E221:N221" ca="1" si="1016">AN221+AZ221</f>
        <v>0</v>
      </c>
      <c r="F221" s="87">
        <f t="shared" si="1016"/>
        <v>0</v>
      </c>
      <c r="G221" s="87">
        <f t="shared" si="1016"/>
        <v>0</v>
      </c>
      <c r="H221" s="87">
        <f t="shared" si="1016"/>
        <v>0</v>
      </c>
      <c r="I221" s="87">
        <f t="shared" ca="1" si="1016"/>
        <v>0</v>
      </c>
      <c r="J221" s="87">
        <f t="shared" ca="1" si="1016"/>
        <v>0</v>
      </c>
      <c r="K221" s="87">
        <f t="shared" ca="1" si="1016"/>
        <v>0</v>
      </c>
      <c r="L221" s="87">
        <f t="shared" ca="1" si="1016"/>
        <v>0</v>
      </c>
      <c r="M221" s="87">
        <f t="shared" ca="1" si="1016"/>
        <v>0</v>
      </c>
      <c r="N221" s="87">
        <f t="shared" ca="1" si="1016"/>
        <v>0</v>
      </c>
      <c r="O221" s="88"/>
      <c r="P221" s="87">
        <f t="shared" ca="1" si="8"/>
        <v>0</v>
      </c>
      <c r="Q221" s="87">
        <f t="shared" ref="Q221:Z221" ca="1" si="1017">IF(E$8=0,0,ROUND(Q220-(E221-AB221),2))</f>
        <v>0</v>
      </c>
      <c r="R221" s="87">
        <f t="shared" si="1017"/>
        <v>0</v>
      </c>
      <c r="S221" s="87">
        <f t="shared" si="1017"/>
        <v>0</v>
      </c>
      <c r="T221" s="87">
        <f t="shared" si="1017"/>
        <v>0</v>
      </c>
      <c r="U221" s="87">
        <f t="shared" ca="1" si="1017"/>
        <v>0</v>
      </c>
      <c r="V221" s="87">
        <f t="shared" ca="1" si="1017"/>
        <v>0</v>
      </c>
      <c r="W221" s="87">
        <f t="shared" ca="1" si="1017"/>
        <v>0</v>
      </c>
      <c r="X221" s="87">
        <f t="shared" ca="1" si="1017"/>
        <v>0</v>
      </c>
      <c r="Y221" s="87">
        <f t="shared" ca="1" si="1017"/>
        <v>0</v>
      </c>
      <c r="Z221" s="87">
        <f t="shared" ca="1" si="1017"/>
        <v>0</v>
      </c>
      <c r="AA221" s="95"/>
      <c r="AB221" s="87">
        <f t="shared" ref="AB221:AK221" ca="1" si="1018">ROUND(Q220*E$9/12,2)</f>
        <v>0</v>
      </c>
      <c r="AC221" s="87">
        <f t="shared" si="1018"/>
        <v>0</v>
      </c>
      <c r="AD221" s="87">
        <f t="shared" si="1018"/>
        <v>0</v>
      </c>
      <c r="AE221" s="87">
        <f t="shared" si="1018"/>
        <v>0</v>
      </c>
      <c r="AF221" s="87">
        <f t="shared" ca="1" si="1018"/>
        <v>0</v>
      </c>
      <c r="AG221" s="87">
        <f t="shared" ca="1" si="1018"/>
        <v>0</v>
      </c>
      <c r="AH221" s="87">
        <f t="shared" ca="1" si="1018"/>
        <v>0</v>
      </c>
      <c r="AI221" s="87">
        <f t="shared" ca="1" si="1018"/>
        <v>0</v>
      </c>
      <c r="AJ221" s="87">
        <f t="shared" ca="1" si="1018"/>
        <v>0</v>
      </c>
      <c r="AK221" s="87">
        <f t="shared" ca="1" si="1018"/>
        <v>0</v>
      </c>
      <c r="AL221" s="87">
        <f t="shared" ca="1" si="16"/>
        <v>0</v>
      </c>
      <c r="AM221" s="96"/>
      <c r="AN221" s="87">
        <f t="shared" ref="AN221:AW221" ca="1" si="1019">IF(Q220&gt;0,IF((Q220+AB221)&lt;E$10,Q220+AB221,E$10),0)</f>
        <v>0</v>
      </c>
      <c r="AO221" s="87">
        <f t="shared" si="1019"/>
        <v>0</v>
      </c>
      <c r="AP221" s="87">
        <f t="shared" si="1019"/>
        <v>0</v>
      </c>
      <c r="AQ221" s="87">
        <f t="shared" si="1019"/>
        <v>0</v>
      </c>
      <c r="AR221" s="87">
        <f t="shared" ca="1" si="1019"/>
        <v>0</v>
      </c>
      <c r="AS221" s="87">
        <f t="shared" ca="1" si="1019"/>
        <v>0</v>
      </c>
      <c r="AT221" s="87">
        <f t="shared" ca="1" si="1019"/>
        <v>0</v>
      </c>
      <c r="AU221" s="87">
        <f t="shared" ca="1" si="1019"/>
        <v>0</v>
      </c>
      <c r="AV221" s="87">
        <f t="shared" ca="1" si="1019"/>
        <v>0</v>
      </c>
      <c r="AW221" s="87">
        <f t="shared" ca="1" si="1019"/>
        <v>0</v>
      </c>
      <c r="AX221" s="87">
        <f t="shared" ca="1" si="18"/>
        <v>0</v>
      </c>
      <c r="AY221" s="87"/>
      <c r="AZ221" s="166">
        <f t="shared" ca="1" si="19"/>
        <v>0</v>
      </c>
      <c r="BA221" s="87">
        <f t="shared" ref="BA221:BI221" si="1020">IF(R220&lt;=0,0,IF($C221&lt;=SUM($AZ221:AZ221),0,IF(AO221+$C221-SUM($AZ221:AZ221)&gt;R220+AC221,R220+AC221-AO221,$C221-SUM($AZ221:AZ221))))</f>
        <v>0</v>
      </c>
      <c r="BB221" s="87">
        <f t="shared" si="1020"/>
        <v>0</v>
      </c>
      <c r="BC221" s="87">
        <f t="shared" si="1020"/>
        <v>0</v>
      </c>
      <c r="BD221" s="87">
        <f t="shared" ca="1" si="1020"/>
        <v>0</v>
      </c>
      <c r="BE221" s="87">
        <f t="shared" ca="1" si="1020"/>
        <v>0</v>
      </c>
      <c r="BF221" s="87">
        <f t="shared" ca="1" si="1020"/>
        <v>0</v>
      </c>
      <c r="BG221" s="87">
        <f t="shared" ca="1" si="1020"/>
        <v>0</v>
      </c>
      <c r="BH221" s="87">
        <f t="shared" ca="1" si="1020"/>
        <v>0</v>
      </c>
      <c r="BI221" s="87">
        <f t="shared" ca="1" si="1020"/>
        <v>0</v>
      </c>
      <c r="BJ221" s="2"/>
    </row>
    <row r="222" spans="1:62" ht="10.5" customHeight="1">
      <c r="A222" s="85" t="str">
        <f t="shared" ca="1" si="10"/>
        <v/>
      </c>
      <c r="B222" s="104" t="e">
        <f t="shared" ca="1" si="11"/>
        <v>#N/A</v>
      </c>
      <c r="C222" s="86" t="str">
        <f t="shared" ca="1" si="12"/>
        <v/>
      </c>
      <c r="D222" s="137"/>
      <c r="E222" s="87">
        <f t="shared" ref="E222:N222" ca="1" si="1021">AN222+AZ222</f>
        <v>0</v>
      </c>
      <c r="F222" s="87">
        <f t="shared" si="1021"/>
        <v>0</v>
      </c>
      <c r="G222" s="87">
        <f t="shared" si="1021"/>
        <v>0</v>
      </c>
      <c r="H222" s="87">
        <f t="shared" si="1021"/>
        <v>0</v>
      </c>
      <c r="I222" s="87">
        <f t="shared" ca="1" si="1021"/>
        <v>0</v>
      </c>
      <c r="J222" s="87">
        <f t="shared" ca="1" si="1021"/>
        <v>0</v>
      </c>
      <c r="K222" s="87">
        <f t="shared" ca="1" si="1021"/>
        <v>0</v>
      </c>
      <c r="L222" s="87">
        <f t="shared" ca="1" si="1021"/>
        <v>0</v>
      </c>
      <c r="M222" s="87">
        <f t="shared" ca="1" si="1021"/>
        <v>0</v>
      </c>
      <c r="N222" s="87">
        <f t="shared" ca="1" si="1021"/>
        <v>0</v>
      </c>
      <c r="O222" s="88"/>
      <c r="P222" s="87">
        <f t="shared" ca="1" si="8"/>
        <v>0</v>
      </c>
      <c r="Q222" s="87">
        <f t="shared" ref="Q222:Z222" ca="1" si="1022">IF(E$8=0,0,ROUND(Q221-(E222-AB222),2))</f>
        <v>0</v>
      </c>
      <c r="R222" s="87">
        <f t="shared" si="1022"/>
        <v>0</v>
      </c>
      <c r="S222" s="87">
        <f t="shared" si="1022"/>
        <v>0</v>
      </c>
      <c r="T222" s="87">
        <f t="shared" si="1022"/>
        <v>0</v>
      </c>
      <c r="U222" s="87">
        <f t="shared" ca="1" si="1022"/>
        <v>0</v>
      </c>
      <c r="V222" s="87">
        <f t="shared" ca="1" si="1022"/>
        <v>0</v>
      </c>
      <c r="W222" s="87">
        <f t="shared" ca="1" si="1022"/>
        <v>0</v>
      </c>
      <c r="X222" s="87">
        <f t="shared" ca="1" si="1022"/>
        <v>0</v>
      </c>
      <c r="Y222" s="87">
        <f t="shared" ca="1" si="1022"/>
        <v>0</v>
      </c>
      <c r="Z222" s="87">
        <f t="shared" ca="1" si="1022"/>
        <v>0</v>
      </c>
      <c r="AA222" s="95"/>
      <c r="AB222" s="87">
        <f t="shared" ref="AB222:AK222" ca="1" si="1023">ROUND(Q221*E$9/12,2)</f>
        <v>0</v>
      </c>
      <c r="AC222" s="87">
        <f t="shared" si="1023"/>
        <v>0</v>
      </c>
      <c r="AD222" s="87">
        <f t="shared" si="1023"/>
        <v>0</v>
      </c>
      <c r="AE222" s="87">
        <f t="shared" si="1023"/>
        <v>0</v>
      </c>
      <c r="AF222" s="87">
        <f t="shared" ca="1" si="1023"/>
        <v>0</v>
      </c>
      <c r="AG222" s="87">
        <f t="shared" ca="1" si="1023"/>
        <v>0</v>
      </c>
      <c r="AH222" s="87">
        <f t="shared" ca="1" si="1023"/>
        <v>0</v>
      </c>
      <c r="AI222" s="87">
        <f t="shared" ca="1" si="1023"/>
        <v>0</v>
      </c>
      <c r="AJ222" s="87">
        <f t="shared" ca="1" si="1023"/>
        <v>0</v>
      </c>
      <c r="AK222" s="87">
        <f t="shared" ca="1" si="1023"/>
        <v>0</v>
      </c>
      <c r="AL222" s="87">
        <f t="shared" ca="1" si="16"/>
        <v>0</v>
      </c>
      <c r="AM222" s="96"/>
      <c r="AN222" s="87">
        <f t="shared" ref="AN222:AW222" ca="1" si="1024">IF(Q221&gt;0,IF((Q221+AB222)&lt;E$10,Q221+AB222,E$10),0)</f>
        <v>0</v>
      </c>
      <c r="AO222" s="87">
        <f t="shared" si="1024"/>
        <v>0</v>
      </c>
      <c r="AP222" s="87">
        <f t="shared" si="1024"/>
        <v>0</v>
      </c>
      <c r="AQ222" s="87">
        <f t="shared" si="1024"/>
        <v>0</v>
      </c>
      <c r="AR222" s="87">
        <f t="shared" ca="1" si="1024"/>
        <v>0</v>
      </c>
      <c r="AS222" s="87">
        <f t="shared" ca="1" si="1024"/>
        <v>0</v>
      </c>
      <c r="AT222" s="87">
        <f t="shared" ca="1" si="1024"/>
        <v>0</v>
      </c>
      <c r="AU222" s="87">
        <f t="shared" ca="1" si="1024"/>
        <v>0</v>
      </c>
      <c r="AV222" s="87">
        <f t="shared" ca="1" si="1024"/>
        <v>0</v>
      </c>
      <c r="AW222" s="87">
        <f t="shared" ca="1" si="1024"/>
        <v>0</v>
      </c>
      <c r="AX222" s="87">
        <f t="shared" ca="1" si="18"/>
        <v>0</v>
      </c>
      <c r="AY222" s="87"/>
      <c r="AZ222" s="166">
        <f t="shared" ca="1" si="19"/>
        <v>0</v>
      </c>
      <c r="BA222" s="87">
        <f t="shared" ref="BA222:BI222" si="1025">IF(R221&lt;=0,0,IF($C222&lt;=SUM($AZ222:AZ222),0,IF(AO222+$C222-SUM($AZ222:AZ222)&gt;R221+AC222,R221+AC222-AO222,$C222-SUM($AZ222:AZ222))))</f>
        <v>0</v>
      </c>
      <c r="BB222" s="87">
        <f t="shared" si="1025"/>
        <v>0</v>
      </c>
      <c r="BC222" s="87">
        <f t="shared" si="1025"/>
        <v>0</v>
      </c>
      <c r="BD222" s="87">
        <f t="shared" ca="1" si="1025"/>
        <v>0</v>
      </c>
      <c r="BE222" s="87">
        <f t="shared" ca="1" si="1025"/>
        <v>0</v>
      </c>
      <c r="BF222" s="87">
        <f t="shared" ca="1" si="1025"/>
        <v>0</v>
      </c>
      <c r="BG222" s="87">
        <f t="shared" ca="1" si="1025"/>
        <v>0</v>
      </c>
      <c r="BH222" s="87">
        <f t="shared" ca="1" si="1025"/>
        <v>0</v>
      </c>
      <c r="BI222" s="87">
        <f t="shared" ca="1" si="1025"/>
        <v>0</v>
      </c>
      <c r="BJ222" s="2"/>
    </row>
    <row r="223" spans="1:62" ht="10.5" customHeight="1">
      <c r="A223" s="85" t="str">
        <f t="shared" ca="1" si="10"/>
        <v/>
      </c>
      <c r="B223" s="104" t="e">
        <f t="shared" ca="1" si="11"/>
        <v>#N/A</v>
      </c>
      <c r="C223" s="86" t="str">
        <f t="shared" ca="1" si="12"/>
        <v/>
      </c>
      <c r="D223" s="137"/>
      <c r="E223" s="87">
        <f t="shared" ref="E223:N223" ca="1" si="1026">AN223+AZ223</f>
        <v>0</v>
      </c>
      <c r="F223" s="87">
        <f t="shared" si="1026"/>
        <v>0</v>
      </c>
      <c r="G223" s="87">
        <f t="shared" si="1026"/>
        <v>0</v>
      </c>
      <c r="H223" s="87">
        <f t="shared" si="1026"/>
        <v>0</v>
      </c>
      <c r="I223" s="87">
        <f t="shared" ca="1" si="1026"/>
        <v>0</v>
      </c>
      <c r="J223" s="87">
        <f t="shared" ca="1" si="1026"/>
        <v>0</v>
      </c>
      <c r="K223" s="87">
        <f t="shared" ca="1" si="1026"/>
        <v>0</v>
      </c>
      <c r="L223" s="87">
        <f t="shared" ca="1" si="1026"/>
        <v>0</v>
      </c>
      <c r="M223" s="87">
        <f t="shared" ca="1" si="1026"/>
        <v>0</v>
      </c>
      <c r="N223" s="87">
        <f t="shared" ca="1" si="1026"/>
        <v>0</v>
      </c>
      <c r="O223" s="88"/>
      <c r="P223" s="87">
        <f t="shared" ca="1" si="8"/>
        <v>0</v>
      </c>
      <c r="Q223" s="87">
        <f t="shared" ref="Q223:Z223" ca="1" si="1027">IF(E$8=0,0,ROUND(Q222-(E223-AB223),2))</f>
        <v>0</v>
      </c>
      <c r="R223" s="87">
        <f t="shared" si="1027"/>
        <v>0</v>
      </c>
      <c r="S223" s="87">
        <f t="shared" si="1027"/>
        <v>0</v>
      </c>
      <c r="T223" s="87">
        <f t="shared" si="1027"/>
        <v>0</v>
      </c>
      <c r="U223" s="87">
        <f t="shared" ca="1" si="1027"/>
        <v>0</v>
      </c>
      <c r="V223" s="87">
        <f t="shared" ca="1" si="1027"/>
        <v>0</v>
      </c>
      <c r="W223" s="87">
        <f t="shared" ca="1" si="1027"/>
        <v>0</v>
      </c>
      <c r="X223" s="87">
        <f t="shared" ca="1" si="1027"/>
        <v>0</v>
      </c>
      <c r="Y223" s="87">
        <f t="shared" ca="1" si="1027"/>
        <v>0</v>
      </c>
      <c r="Z223" s="87">
        <f t="shared" ca="1" si="1027"/>
        <v>0</v>
      </c>
      <c r="AA223" s="95"/>
      <c r="AB223" s="87">
        <f t="shared" ref="AB223:AK223" ca="1" si="1028">ROUND(Q222*E$9/12,2)</f>
        <v>0</v>
      </c>
      <c r="AC223" s="87">
        <f t="shared" si="1028"/>
        <v>0</v>
      </c>
      <c r="AD223" s="87">
        <f t="shared" si="1028"/>
        <v>0</v>
      </c>
      <c r="AE223" s="87">
        <f t="shared" si="1028"/>
        <v>0</v>
      </c>
      <c r="AF223" s="87">
        <f t="shared" ca="1" si="1028"/>
        <v>0</v>
      </c>
      <c r="AG223" s="87">
        <f t="shared" ca="1" si="1028"/>
        <v>0</v>
      </c>
      <c r="AH223" s="87">
        <f t="shared" ca="1" si="1028"/>
        <v>0</v>
      </c>
      <c r="AI223" s="87">
        <f t="shared" ca="1" si="1028"/>
        <v>0</v>
      </c>
      <c r="AJ223" s="87">
        <f t="shared" ca="1" si="1028"/>
        <v>0</v>
      </c>
      <c r="AK223" s="87">
        <f t="shared" ca="1" si="1028"/>
        <v>0</v>
      </c>
      <c r="AL223" s="87">
        <f t="shared" ca="1" si="16"/>
        <v>0</v>
      </c>
      <c r="AM223" s="96"/>
      <c r="AN223" s="87">
        <f t="shared" ref="AN223:AW223" ca="1" si="1029">IF(Q222&gt;0,IF((Q222+AB223)&lt;E$10,Q222+AB223,E$10),0)</f>
        <v>0</v>
      </c>
      <c r="AO223" s="87">
        <f t="shared" si="1029"/>
        <v>0</v>
      </c>
      <c r="AP223" s="87">
        <f t="shared" si="1029"/>
        <v>0</v>
      </c>
      <c r="AQ223" s="87">
        <f t="shared" si="1029"/>
        <v>0</v>
      </c>
      <c r="AR223" s="87">
        <f t="shared" ca="1" si="1029"/>
        <v>0</v>
      </c>
      <c r="AS223" s="87">
        <f t="shared" ca="1" si="1029"/>
        <v>0</v>
      </c>
      <c r="AT223" s="87">
        <f t="shared" ca="1" si="1029"/>
        <v>0</v>
      </c>
      <c r="AU223" s="87">
        <f t="shared" ca="1" si="1029"/>
        <v>0</v>
      </c>
      <c r="AV223" s="87">
        <f t="shared" ca="1" si="1029"/>
        <v>0</v>
      </c>
      <c r="AW223" s="87">
        <f t="shared" ca="1" si="1029"/>
        <v>0</v>
      </c>
      <c r="AX223" s="87">
        <f t="shared" ca="1" si="18"/>
        <v>0</v>
      </c>
      <c r="AY223" s="87"/>
      <c r="AZ223" s="166">
        <f t="shared" ca="1" si="19"/>
        <v>0</v>
      </c>
      <c r="BA223" s="87">
        <f t="shared" ref="BA223:BI223" si="1030">IF(R222&lt;=0,0,IF($C223&lt;=SUM($AZ223:AZ223),0,IF(AO223+$C223-SUM($AZ223:AZ223)&gt;R222+AC223,R222+AC223-AO223,$C223-SUM($AZ223:AZ223))))</f>
        <v>0</v>
      </c>
      <c r="BB223" s="87">
        <f t="shared" si="1030"/>
        <v>0</v>
      </c>
      <c r="BC223" s="87">
        <f t="shared" si="1030"/>
        <v>0</v>
      </c>
      <c r="BD223" s="87">
        <f t="shared" ca="1" si="1030"/>
        <v>0</v>
      </c>
      <c r="BE223" s="87">
        <f t="shared" ca="1" si="1030"/>
        <v>0</v>
      </c>
      <c r="BF223" s="87">
        <f t="shared" ca="1" si="1030"/>
        <v>0</v>
      </c>
      <c r="BG223" s="87">
        <f t="shared" ca="1" si="1030"/>
        <v>0</v>
      </c>
      <c r="BH223" s="87">
        <f t="shared" ca="1" si="1030"/>
        <v>0</v>
      </c>
      <c r="BI223" s="87">
        <f t="shared" ca="1" si="1030"/>
        <v>0</v>
      </c>
      <c r="BJ223" s="2"/>
    </row>
    <row r="224" spans="1:62" ht="10.5" customHeight="1">
      <c r="A224" s="85" t="str">
        <f t="shared" ca="1" si="10"/>
        <v/>
      </c>
      <c r="B224" s="104" t="e">
        <f t="shared" ca="1" si="11"/>
        <v>#N/A</v>
      </c>
      <c r="C224" s="86" t="str">
        <f t="shared" ca="1" si="12"/>
        <v/>
      </c>
      <c r="D224" s="137"/>
      <c r="E224" s="87">
        <f t="shared" ref="E224:N224" ca="1" si="1031">AN224+AZ224</f>
        <v>0</v>
      </c>
      <c r="F224" s="87">
        <f t="shared" si="1031"/>
        <v>0</v>
      </c>
      <c r="G224" s="87">
        <f t="shared" si="1031"/>
        <v>0</v>
      </c>
      <c r="H224" s="87">
        <f t="shared" si="1031"/>
        <v>0</v>
      </c>
      <c r="I224" s="87">
        <f t="shared" ca="1" si="1031"/>
        <v>0</v>
      </c>
      <c r="J224" s="87">
        <f t="shared" ca="1" si="1031"/>
        <v>0</v>
      </c>
      <c r="K224" s="87">
        <f t="shared" ca="1" si="1031"/>
        <v>0</v>
      </c>
      <c r="L224" s="87">
        <f t="shared" ca="1" si="1031"/>
        <v>0</v>
      </c>
      <c r="M224" s="87">
        <f t="shared" ca="1" si="1031"/>
        <v>0</v>
      </c>
      <c r="N224" s="87">
        <f t="shared" ca="1" si="1031"/>
        <v>0</v>
      </c>
      <c r="O224" s="88"/>
      <c r="P224" s="87">
        <f t="shared" ca="1" si="8"/>
        <v>0</v>
      </c>
      <c r="Q224" s="87">
        <f t="shared" ref="Q224:Z224" ca="1" si="1032">IF(E$8=0,0,ROUND(Q223-(E224-AB224),2))</f>
        <v>0</v>
      </c>
      <c r="R224" s="87">
        <f t="shared" si="1032"/>
        <v>0</v>
      </c>
      <c r="S224" s="87">
        <f t="shared" si="1032"/>
        <v>0</v>
      </c>
      <c r="T224" s="87">
        <f t="shared" si="1032"/>
        <v>0</v>
      </c>
      <c r="U224" s="87">
        <f t="shared" ca="1" si="1032"/>
        <v>0</v>
      </c>
      <c r="V224" s="87">
        <f t="shared" ca="1" si="1032"/>
        <v>0</v>
      </c>
      <c r="W224" s="87">
        <f t="shared" ca="1" si="1032"/>
        <v>0</v>
      </c>
      <c r="X224" s="87">
        <f t="shared" ca="1" si="1032"/>
        <v>0</v>
      </c>
      <c r="Y224" s="87">
        <f t="shared" ca="1" si="1032"/>
        <v>0</v>
      </c>
      <c r="Z224" s="87">
        <f t="shared" ca="1" si="1032"/>
        <v>0</v>
      </c>
      <c r="AA224" s="95"/>
      <c r="AB224" s="87">
        <f t="shared" ref="AB224:AK224" ca="1" si="1033">ROUND(Q223*E$9/12,2)</f>
        <v>0</v>
      </c>
      <c r="AC224" s="87">
        <f t="shared" si="1033"/>
        <v>0</v>
      </c>
      <c r="AD224" s="87">
        <f t="shared" si="1033"/>
        <v>0</v>
      </c>
      <c r="AE224" s="87">
        <f t="shared" si="1033"/>
        <v>0</v>
      </c>
      <c r="AF224" s="87">
        <f t="shared" ca="1" si="1033"/>
        <v>0</v>
      </c>
      <c r="AG224" s="87">
        <f t="shared" ca="1" si="1033"/>
        <v>0</v>
      </c>
      <c r="AH224" s="87">
        <f t="shared" ca="1" si="1033"/>
        <v>0</v>
      </c>
      <c r="AI224" s="87">
        <f t="shared" ca="1" si="1033"/>
        <v>0</v>
      </c>
      <c r="AJ224" s="87">
        <f t="shared" ca="1" si="1033"/>
        <v>0</v>
      </c>
      <c r="AK224" s="87">
        <f t="shared" ca="1" si="1033"/>
        <v>0</v>
      </c>
      <c r="AL224" s="87">
        <f t="shared" ca="1" si="16"/>
        <v>0</v>
      </c>
      <c r="AM224" s="96"/>
      <c r="AN224" s="87">
        <f t="shared" ref="AN224:AW224" ca="1" si="1034">IF(Q223&gt;0,IF((Q223+AB224)&lt;E$10,Q223+AB224,E$10),0)</f>
        <v>0</v>
      </c>
      <c r="AO224" s="87">
        <f t="shared" si="1034"/>
        <v>0</v>
      </c>
      <c r="AP224" s="87">
        <f t="shared" si="1034"/>
        <v>0</v>
      </c>
      <c r="AQ224" s="87">
        <f t="shared" si="1034"/>
        <v>0</v>
      </c>
      <c r="AR224" s="87">
        <f t="shared" ca="1" si="1034"/>
        <v>0</v>
      </c>
      <c r="AS224" s="87">
        <f t="shared" ca="1" si="1034"/>
        <v>0</v>
      </c>
      <c r="AT224" s="87">
        <f t="shared" ca="1" si="1034"/>
        <v>0</v>
      </c>
      <c r="AU224" s="87">
        <f t="shared" ca="1" si="1034"/>
        <v>0</v>
      </c>
      <c r="AV224" s="87">
        <f t="shared" ca="1" si="1034"/>
        <v>0</v>
      </c>
      <c r="AW224" s="87">
        <f t="shared" ca="1" si="1034"/>
        <v>0</v>
      </c>
      <c r="AX224" s="87">
        <f t="shared" ca="1" si="18"/>
        <v>0</v>
      </c>
      <c r="AY224" s="87"/>
      <c r="AZ224" s="166">
        <f t="shared" ca="1" si="19"/>
        <v>0</v>
      </c>
      <c r="BA224" s="87">
        <f t="shared" ref="BA224:BI224" si="1035">IF(R223&lt;=0,0,IF($C224&lt;=SUM($AZ224:AZ224),0,IF(AO224+$C224-SUM($AZ224:AZ224)&gt;R223+AC224,R223+AC224-AO224,$C224-SUM($AZ224:AZ224))))</f>
        <v>0</v>
      </c>
      <c r="BB224" s="87">
        <f t="shared" si="1035"/>
        <v>0</v>
      </c>
      <c r="BC224" s="87">
        <f t="shared" si="1035"/>
        <v>0</v>
      </c>
      <c r="BD224" s="87">
        <f t="shared" ca="1" si="1035"/>
        <v>0</v>
      </c>
      <c r="BE224" s="87">
        <f t="shared" ca="1" si="1035"/>
        <v>0</v>
      </c>
      <c r="BF224" s="87">
        <f t="shared" ca="1" si="1035"/>
        <v>0</v>
      </c>
      <c r="BG224" s="87">
        <f t="shared" ca="1" si="1035"/>
        <v>0</v>
      </c>
      <c r="BH224" s="87">
        <f t="shared" ca="1" si="1035"/>
        <v>0</v>
      </c>
      <c r="BI224" s="87">
        <f t="shared" ca="1" si="1035"/>
        <v>0</v>
      </c>
      <c r="BJ224" s="2"/>
    </row>
    <row r="225" spans="1:62" ht="10.5" customHeight="1">
      <c r="A225" s="85" t="str">
        <f t="shared" ca="1" si="10"/>
        <v/>
      </c>
      <c r="B225" s="104" t="e">
        <f t="shared" ca="1" si="11"/>
        <v>#N/A</v>
      </c>
      <c r="C225" s="86" t="str">
        <f t="shared" ca="1" si="12"/>
        <v/>
      </c>
      <c r="D225" s="137"/>
      <c r="E225" s="87">
        <f t="shared" ref="E225:N225" ca="1" si="1036">AN225+AZ225</f>
        <v>0</v>
      </c>
      <c r="F225" s="87">
        <f t="shared" si="1036"/>
        <v>0</v>
      </c>
      <c r="G225" s="87">
        <f t="shared" si="1036"/>
        <v>0</v>
      </c>
      <c r="H225" s="87">
        <f t="shared" si="1036"/>
        <v>0</v>
      </c>
      <c r="I225" s="87">
        <f t="shared" ca="1" si="1036"/>
        <v>0</v>
      </c>
      <c r="J225" s="87">
        <f t="shared" ca="1" si="1036"/>
        <v>0</v>
      </c>
      <c r="K225" s="87">
        <f t="shared" ca="1" si="1036"/>
        <v>0</v>
      </c>
      <c r="L225" s="87">
        <f t="shared" ca="1" si="1036"/>
        <v>0</v>
      </c>
      <c r="M225" s="87">
        <f t="shared" ca="1" si="1036"/>
        <v>0</v>
      </c>
      <c r="N225" s="87">
        <f t="shared" ca="1" si="1036"/>
        <v>0</v>
      </c>
      <c r="O225" s="88"/>
      <c r="P225" s="87">
        <f t="shared" ca="1" si="8"/>
        <v>0</v>
      </c>
      <c r="Q225" s="87">
        <f t="shared" ref="Q225:Z225" ca="1" si="1037">IF(E$8=0,0,ROUND(Q224-(E225-AB225),2))</f>
        <v>0</v>
      </c>
      <c r="R225" s="87">
        <f t="shared" si="1037"/>
        <v>0</v>
      </c>
      <c r="S225" s="87">
        <f t="shared" si="1037"/>
        <v>0</v>
      </c>
      <c r="T225" s="87">
        <f t="shared" si="1037"/>
        <v>0</v>
      </c>
      <c r="U225" s="87">
        <f t="shared" ca="1" si="1037"/>
        <v>0</v>
      </c>
      <c r="V225" s="87">
        <f t="shared" ca="1" si="1037"/>
        <v>0</v>
      </c>
      <c r="W225" s="87">
        <f t="shared" ca="1" si="1037"/>
        <v>0</v>
      </c>
      <c r="X225" s="87">
        <f t="shared" ca="1" si="1037"/>
        <v>0</v>
      </c>
      <c r="Y225" s="87">
        <f t="shared" ca="1" si="1037"/>
        <v>0</v>
      </c>
      <c r="Z225" s="87">
        <f t="shared" ca="1" si="1037"/>
        <v>0</v>
      </c>
      <c r="AA225" s="95"/>
      <c r="AB225" s="87">
        <f t="shared" ref="AB225:AK225" ca="1" si="1038">ROUND(Q224*E$9/12,2)</f>
        <v>0</v>
      </c>
      <c r="AC225" s="87">
        <f t="shared" si="1038"/>
        <v>0</v>
      </c>
      <c r="AD225" s="87">
        <f t="shared" si="1038"/>
        <v>0</v>
      </c>
      <c r="AE225" s="87">
        <f t="shared" si="1038"/>
        <v>0</v>
      </c>
      <c r="AF225" s="87">
        <f t="shared" ca="1" si="1038"/>
        <v>0</v>
      </c>
      <c r="AG225" s="87">
        <f t="shared" ca="1" si="1038"/>
        <v>0</v>
      </c>
      <c r="AH225" s="87">
        <f t="shared" ca="1" si="1038"/>
        <v>0</v>
      </c>
      <c r="AI225" s="87">
        <f t="shared" ca="1" si="1038"/>
        <v>0</v>
      </c>
      <c r="AJ225" s="87">
        <f t="shared" ca="1" si="1038"/>
        <v>0</v>
      </c>
      <c r="AK225" s="87">
        <f t="shared" ca="1" si="1038"/>
        <v>0</v>
      </c>
      <c r="AL225" s="87">
        <f t="shared" ca="1" si="16"/>
        <v>0</v>
      </c>
      <c r="AM225" s="96"/>
      <c r="AN225" s="87">
        <f t="shared" ref="AN225:AW225" ca="1" si="1039">IF(Q224&gt;0,IF((Q224+AB225)&lt;E$10,Q224+AB225,E$10),0)</f>
        <v>0</v>
      </c>
      <c r="AO225" s="87">
        <f t="shared" si="1039"/>
        <v>0</v>
      </c>
      <c r="AP225" s="87">
        <f t="shared" si="1039"/>
        <v>0</v>
      </c>
      <c r="AQ225" s="87">
        <f t="shared" si="1039"/>
        <v>0</v>
      </c>
      <c r="AR225" s="87">
        <f t="shared" ca="1" si="1039"/>
        <v>0</v>
      </c>
      <c r="AS225" s="87">
        <f t="shared" ca="1" si="1039"/>
        <v>0</v>
      </c>
      <c r="AT225" s="87">
        <f t="shared" ca="1" si="1039"/>
        <v>0</v>
      </c>
      <c r="AU225" s="87">
        <f t="shared" ca="1" si="1039"/>
        <v>0</v>
      </c>
      <c r="AV225" s="87">
        <f t="shared" ca="1" si="1039"/>
        <v>0</v>
      </c>
      <c r="AW225" s="87">
        <f t="shared" ca="1" si="1039"/>
        <v>0</v>
      </c>
      <c r="AX225" s="87">
        <f t="shared" ca="1" si="18"/>
        <v>0</v>
      </c>
      <c r="AY225" s="87"/>
      <c r="AZ225" s="166">
        <f t="shared" ca="1" si="19"/>
        <v>0</v>
      </c>
      <c r="BA225" s="87">
        <f t="shared" ref="BA225:BI225" si="1040">IF(R224&lt;=0,0,IF($C225&lt;=SUM($AZ225:AZ225),0,IF(AO225+$C225-SUM($AZ225:AZ225)&gt;R224+AC225,R224+AC225-AO225,$C225-SUM($AZ225:AZ225))))</f>
        <v>0</v>
      </c>
      <c r="BB225" s="87">
        <f t="shared" si="1040"/>
        <v>0</v>
      </c>
      <c r="BC225" s="87">
        <f t="shared" si="1040"/>
        <v>0</v>
      </c>
      <c r="BD225" s="87">
        <f t="shared" ca="1" si="1040"/>
        <v>0</v>
      </c>
      <c r="BE225" s="87">
        <f t="shared" ca="1" si="1040"/>
        <v>0</v>
      </c>
      <c r="BF225" s="87">
        <f t="shared" ca="1" si="1040"/>
        <v>0</v>
      </c>
      <c r="BG225" s="87">
        <f t="shared" ca="1" si="1040"/>
        <v>0</v>
      </c>
      <c r="BH225" s="87">
        <f t="shared" ca="1" si="1040"/>
        <v>0</v>
      </c>
      <c r="BI225" s="87">
        <f t="shared" ca="1" si="1040"/>
        <v>0</v>
      </c>
      <c r="BJ225" s="2"/>
    </row>
    <row r="226" spans="1:62" ht="10.5" customHeight="1">
      <c r="A226" s="85" t="str">
        <f t="shared" ca="1" si="10"/>
        <v/>
      </c>
      <c r="B226" s="104" t="e">
        <f t="shared" ca="1" si="11"/>
        <v>#N/A</v>
      </c>
      <c r="C226" s="86" t="str">
        <f t="shared" ca="1" si="12"/>
        <v/>
      </c>
      <c r="D226" s="137"/>
      <c r="E226" s="87">
        <f t="shared" ref="E226:N226" ca="1" si="1041">AN226+AZ226</f>
        <v>0</v>
      </c>
      <c r="F226" s="87">
        <f t="shared" si="1041"/>
        <v>0</v>
      </c>
      <c r="G226" s="87">
        <f t="shared" si="1041"/>
        <v>0</v>
      </c>
      <c r="H226" s="87">
        <f t="shared" si="1041"/>
        <v>0</v>
      </c>
      <c r="I226" s="87">
        <f t="shared" ca="1" si="1041"/>
        <v>0</v>
      </c>
      <c r="J226" s="87">
        <f t="shared" ca="1" si="1041"/>
        <v>0</v>
      </c>
      <c r="K226" s="87">
        <f t="shared" ca="1" si="1041"/>
        <v>0</v>
      </c>
      <c r="L226" s="87">
        <f t="shared" ca="1" si="1041"/>
        <v>0</v>
      </c>
      <c r="M226" s="87">
        <f t="shared" ca="1" si="1041"/>
        <v>0</v>
      </c>
      <c r="N226" s="87">
        <f t="shared" ca="1" si="1041"/>
        <v>0</v>
      </c>
      <c r="O226" s="88"/>
      <c r="P226" s="87">
        <f t="shared" ca="1" si="8"/>
        <v>0</v>
      </c>
      <c r="Q226" s="87">
        <f t="shared" ref="Q226:Z226" ca="1" si="1042">IF(E$8=0,0,ROUND(Q225-(E226-AB226),2))</f>
        <v>0</v>
      </c>
      <c r="R226" s="87">
        <f t="shared" si="1042"/>
        <v>0</v>
      </c>
      <c r="S226" s="87">
        <f t="shared" si="1042"/>
        <v>0</v>
      </c>
      <c r="T226" s="87">
        <f t="shared" si="1042"/>
        <v>0</v>
      </c>
      <c r="U226" s="87">
        <f t="shared" ca="1" si="1042"/>
        <v>0</v>
      </c>
      <c r="V226" s="87">
        <f t="shared" ca="1" si="1042"/>
        <v>0</v>
      </c>
      <c r="W226" s="87">
        <f t="shared" ca="1" si="1042"/>
        <v>0</v>
      </c>
      <c r="X226" s="87">
        <f t="shared" ca="1" si="1042"/>
        <v>0</v>
      </c>
      <c r="Y226" s="87">
        <f t="shared" ca="1" si="1042"/>
        <v>0</v>
      </c>
      <c r="Z226" s="87">
        <f t="shared" ca="1" si="1042"/>
        <v>0</v>
      </c>
      <c r="AA226" s="95"/>
      <c r="AB226" s="87">
        <f t="shared" ref="AB226:AK226" ca="1" si="1043">ROUND(Q225*E$9/12,2)</f>
        <v>0</v>
      </c>
      <c r="AC226" s="87">
        <f t="shared" si="1043"/>
        <v>0</v>
      </c>
      <c r="AD226" s="87">
        <f t="shared" si="1043"/>
        <v>0</v>
      </c>
      <c r="AE226" s="87">
        <f t="shared" si="1043"/>
        <v>0</v>
      </c>
      <c r="AF226" s="87">
        <f t="shared" ca="1" si="1043"/>
        <v>0</v>
      </c>
      <c r="AG226" s="87">
        <f t="shared" ca="1" si="1043"/>
        <v>0</v>
      </c>
      <c r="AH226" s="87">
        <f t="shared" ca="1" si="1043"/>
        <v>0</v>
      </c>
      <c r="AI226" s="87">
        <f t="shared" ca="1" si="1043"/>
        <v>0</v>
      </c>
      <c r="AJ226" s="87">
        <f t="shared" ca="1" si="1043"/>
        <v>0</v>
      </c>
      <c r="AK226" s="87">
        <f t="shared" ca="1" si="1043"/>
        <v>0</v>
      </c>
      <c r="AL226" s="87">
        <f t="shared" ca="1" si="16"/>
        <v>0</v>
      </c>
      <c r="AM226" s="96"/>
      <c r="AN226" s="87">
        <f t="shared" ref="AN226:AW226" ca="1" si="1044">IF(Q225&gt;0,IF((Q225+AB226)&lt;E$10,Q225+AB226,E$10),0)</f>
        <v>0</v>
      </c>
      <c r="AO226" s="87">
        <f t="shared" si="1044"/>
        <v>0</v>
      </c>
      <c r="AP226" s="87">
        <f t="shared" si="1044"/>
        <v>0</v>
      </c>
      <c r="AQ226" s="87">
        <f t="shared" si="1044"/>
        <v>0</v>
      </c>
      <c r="AR226" s="87">
        <f t="shared" ca="1" si="1044"/>
        <v>0</v>
      </c>
      <c r="AS226" s="87">
        <f t="shared" ca="1" si="1044"/>
        <v>0</v>
      </c>
      <c r="AT226" s="87">
        <f t="shared" ca="1" si="1044"/>
        <v>0</v>
      </c>
      <c r="AU226" s="87">
        <f t="shared" ca="1" si="1044"/>
        <v>0</v>
      </c>
      <c r="AV226" s="87">
        <f t="shared" ca="1" si="1044"/>
        <v>0</v>
      </c>
      <c r="AW226" s="87">
        <f t="shared" ca="1" si="1044"/>
        <v>0</v>
      </c>
      <c r="AX226" s="87">
        <f t="shared" ca="1" si="18"/>
        <v>0</v>
      </c>
      <c r="AY226" s="87"/>
      <c r="AZ226" s="166">
        <f t="shared" ca="1" si="19"/>
        <v>0</v>
      </c>
      <c r="BA226" s="87">
        <f t="shared" ref="BA226:BI226" si="1045">IF(R225&lt;=0,0,IF($C226&lt;=SUM($AZ226:AZ226),0,IF(AO226+$C226-SUM($AZ226:AZ226)&gt;R225+AC226,R225+AC226-AO226,$C226-SUM($AZ226:AZ226))))</f>
        <v>0</v>
      </c>
      <c r="BB226" s="87">
        <f t="shared" si="1045"/>
        <v>0</v>
      </c>
      <c r="BC226" s="87">
        <f t="shared" si="1045"/>
        <v>0</v>
      </c>
      <c r="BD226" s="87">
        <f t="shared" ca="1" si="1045"/>
        <v>0</v>
      </c>
      <c r="BE226" s="87">
        <f t="shared" ca="1" si="1045"/>
        <v>0</v>
      </c>
      <c r="BF226" s="87">
        <f t="shared" ca="1" si="1045"/>
        <v>0</v>
      </c>
      <c r="BG226" s="87">
        <f t="shared" ca="1" si="1045"/>
        <v>0</v>
      </c>
      <c r="BH226" s="87">
        <f t="shared" ca="1" si="1045"/>
        <v>0</v>
      </c>
      <c r="BI226" s="87">
        <f t="shared" ca="1" si="1045"/>
        <v>0</v>
      </c>
      <c r="BJ226" s="2"/>
    </row>
    <row r="227" spans="1:62" ht="10.5" customHeight="1">
      <c r="A227" s="85" t="str">
        <f t="shared" ca="1" si="10"/>
        <v/>
      </c>
      <c r="B227" s="104" t="e">
        <f t="shared" ca="1" si="11"/>
        <v>#N/A</v>
      </c>
      <c r="C227" s="86" t="str">
        <f t="shared" ca="1" si="12"/>
        <v/>
      </c>
      <c r="D227" s="137"/>
      <c r="E227" s="87">
        <f t="shared" ref="E227:N227" ca="1" si="1046">AN227+AZ227</f>
        <v>0</v>
      </c>
      <c r="F227" s="87">
        <f t="shared" si="1046"/>
        <v>0</v>
      </c>
      <c r="G227" s="87">
        <f t="shared" si="1046"/>
        <v>0</v>
      </c>
      <c r="H227" s="87">
        <f t="shared" si="1046"/>
        <v>0</v>
      </c>
      <c r="I227" s="87">
        <f t="shared" ca="1" si="1046"/>
        <v>0</v>
      </c>
      <c r="J227" s="87">
        <f t="shared" ca="1" si="1046"/>
        <v>0</v>
      </c>
      <c r="K227" s="87">
        <f t="shared" ca="1" si="1046"/>
        <v>0</v>
      </c>
      <c r="L227" s="87">
        <f t="shared" ca="1" si="1046"/>
        <v>0</v>
      </c>
      <c r="M227" s="87">
        <f t="shared" ca="1" si="1046"/>
        <v>0</v>
      </c>
      <c r="N227" s="87">
        <f t="shared" ca="1" si="1046"/>
        <v>0</v>
      </c>
      <c r="O227" s="88"/>
      <c r="P227" s="87">
        <f t="shared" ca="1" si="8"/>
        <v>0</v>
      </c>
      <c r="Q227" s="87">
        <f t="shared" ref="Q227:Z227" ca="1" si="1047">IF(E$8=0,0,ROUND(Q226-(E227-AB227),2))</f>
        <v>0</v>
      </c>
      <c r="R227" s="87">
        <f t="shared" si="1047"/>
        <v>0</v>
      </c>
      <c r="S227" s="87">
        <f t="shared" si="1047"/>
        <v>0</v>
      </c>
      <c r="T227" s="87">
        <f t="shared" si="1047"/>
        <v>0</v>
      </c>
      <c r="U227" s="87">
        <f t="shared" ca="1" si="1047"/>
        <v>0</v>
      </c>
      <c r="V227" s="87">
        <f t="shared" ca="1" si="1047"/>
        <v>0</v>
      </c>
      <c r="W227" s="87">
        <f t="shared" ca="1" si="1047"/>
        <v>0</v>
      </c>
      <c r="X227" s="87">
        <f t="shared" ca="1" si="1047"/>
        <v>0</v>
      </c>
      <c r="Y227" s="87">
        <f t="shared" ca="1" si="1047"/>
        <v>0</v>
      </c>
      <c r="Z227" s="87">
        <f t="shared" ca="1" si="1047"/>
        <v>0</v>
      </c>
      <c r="AA227" s="95"/>
      <c r="AB227" s="87">
        <f t="shared" ref="AB227:AK227" ca="1" si="1048">ROUND(Q226*E$9/12,2)</f>
        <v>0</v>
      </c>
      <c r="AC227" s="87">
        <f t="shared" si="1048"/>
        <v>0</v>
      </c>
      <c r="AD227" s="87">
        <f t="shared" si="1048"/>
        <v>0</v>
      </c>
      <c r="AE227" s="87">
        <f t="shared" si="1048"/>
        <v>0</v>
      </c>
      <c r="AF227" s="87">
        <f t="shared" ca="1" si="1048"/>
        <v>0</v>
      </c>
      <c r="AG227" s="87">
        <f t="shared" ca="1" si="1048"/>
        <v>0</v>
      </c>
      <c r="AH227" s="87">
        <f t="shared" ca="1" si="1048"/>
        <v>0</v>
      </c>
      <c r="AI227" s="87">
        <f t="shared" ca="1" si="1048"/>
        <v>0</v>
      </c>
      <c r="AJ227" s="87">
        <f t="shared" ca="1" si="1048"/>
        <v>0</v>
      </c>
      <c r="AK227" s="87">
        <f t="shared" ca="1" si="1048"/>
        <v>0</v>
      </c>
      <c r="AL227" s="87">
        <f t="shared" ca="1" si="16"/>
        <v>0</v>
      </c>
      <c r="AM227" s="96"/>
      <c r="AN227" s="87">
        <f t="shared" ref="AN227:AW227" ca="1" si="1049">IF(Q226&gt;0,IF((Q226+AB227)&lt;E$10,Q226+AB227,E$10),0)</f>
        <v>0</v>
      </c>
      <c r="AO227" s="87">
        <f t="shared" si="1049"/>
        <v>0</v>
      </c>
      <c r="AP227" s="87">
        <f t="shared" si="1049"/>
        <v>0</v>
      </c>
      <c r="AQ227" s="87">
        <f t="shared" si="1049"/>
        <v>0</v>
      </c>
      <c r="AR227" s="87">
        <f t="shared" ca="1" si="1049"/>
        <v>0</v>
      </c>
      <c r="AS227" s="87">
        <f t="shared" ca="1" si="1049"/>
        <v>0</v>
      </c>
      <c r="AT227" s="87">
        <f t="shared" ca="1" si="1049"/>
        <v>0</v>
      </c>
      <c r="AU227" s="87">
        <f t="shared" ca="1" si="1049"/>
        <v>0</v>
      </c>
      <c r="AV227" s="87">
        <f t="shared" ca="1" si="1049"/>
        <v>0</v>
      </c>
      <c r="AW227" s="87">
        <f t="shared" ca="1" si="1049"/>
        <v>0</v>
      </c>
      <c r="AX227" s="87">
        <f t="shared" ca="1" si="18"/>
        <v>0</v>
      </c>
      <c r="AY227" s="87"/>
      <c r="AZ227" s="166">
        <f t="shared" ca="1" si="19"/>
        <v>0</v>
      </c>
      <c r="BA227" s="87">
        <f t="shared" ref="BA227:BI227" si="1050">IF(R226&lt;=0,0,IF($C227&lt;=SUM($AZ227:AZ227),0,IF(AO227+$C227-SUM($AZ227:AZ227)&gt;R226+AC227,R226+AC227-AO227,$C227-SUM($AZ227:AZ227))))</f>
        <v>0</v>
      </c>
      <c r="BB227" s="87">
        <f t="shared" si="1050"/>
        <v>0</v>
      </c>
      <c r="BC227" s="87">
        <f t="shared" si="1050"/>
        <v>0</v>
      </c>
      <c r="BD227" s="87">
        <f t="shared" ca="1" si="1050"/>
        <v>0</v>
      </c>
      <c r="BE227" s="87">
        <f t="shared" ca="1" si="1050"/>
        <v>0</v>
      </c>
      <c r="BF227" s="87">
        <f t="shared" ca="1" si="1050"/>
        <v>0</v>
      </c>
      <c r="BG227" s="87">
        <f t="shared" ca="1" si="1050"/>
        <v>0</v>
      </c>
      <c r="BH227" s="87">
        <f t="shared" ca="1" si="1050"/>
        <v>0</v>
      </c>
      <c r="BI227" s="87">
        <f t="shared" ca="1" si="1050"/>
        <v>0</v>
      </c>
      <c r="BJ227" s="2"/>
    </row>
    <row r="228" spans="1:62" ht="10.5" customHeight="1">
      <c r="A228" s="85" t="str">
        <f t="shared" ca="1" si="10"/>
        <v/>
      </c>
      <c r="B228" s="104" t="e">
        <f t="shared" ca="1" si="11"/>
        <v>#N/A</v>
      </c>
      <c r="C228" s="86" t="str">
        <f t="shared" ca="1" si="12"/>
        <v/>
      </c>
      <c r="D228" s="137"/>
      <c r="E228" s="87">
        <f t="shared" ref="E228:N228" ca="1" si="1051">AN228+AZ228</f>
        <v>0</v>
      </c>
      <c r="F228" s="87">
        <f t="shared" si="1051"/>
        <v>0</v>
      </c>
      <c r="G228" s="87">
        <f t="shared" si="1051"/>
        <v>0</v>
      </c>
      <c r="H228" s="87">
        <f t="shared" si="1051"/>
        <v>0</v>
      </c>
      <c r="I228" s="87">
        <f t="shared" ca="1" si="1051"/>
        <v>0</v>
      </c>
      <c r="J228" s="87">
        <f t="shared" ca="1" si="1051"/>
        <v>0</v>
      </c>
      <c r="K228" s="87">
        <f t="shared" ca="1" si="1051"/>
        <v>0</v>
      </c>
      <c r="L228" s="87">
        <f t="shared" ca="1" si="1051"/>
        <v>0</v>
      </c>
      <c r="M228" s="87">
        <f t="shared" ca="1" si="1051"/>
        <v>0</v>
      </c>
      <c r="N228" s="87">
        <f t="shared" ca="1" si="1051"/>
        <v>0</v>
      </c>
      <c r="O228" s="88"/>
      <c r="P228" s="87">
        <f t="shared" ca="1" si="8"/>
        <v>0</v>
      </c>
      <c r="Q228" s="87">
        <f t="shared" ref="Q228:Z228" ca="1" si="1052">IF(E$8=0,0,ROUND(Q227-(E228-AB228),2))</f>
        <v>0</v>
      </c>
      <c r="R228" s="87">
        <f t="shared" si="1052"/>
        <v>0</v>
      </c>
      <c r="S228" s="87">
        <f t="shared" si="1052"/>
        <v>0</v>
      </c>
      <c r="T228" s="87">
        <f t="shared" si="1052"/>
        <v>0</v>
      </c>
      <c r="U228" s="87">
        <f t="shared" ca="1" si="1052"/>
        <v>0</v>
      </c>
      <c r="V228" s="87">
        <f t="shared" ca="1" si="1052"/>
        <v>0</v>
      </c>
      <c r="W228" s="87">
        <f t="shared" ca="1" si="1052"/>
        <v>0</v>
      </c>
      <c r="X228" s="87">
        <f t="shared" ca="1" si="1052"/>
        <v>0</v>
      </c>
      <c r="Y228" s="87">
        <f t="shared" ca="1" si="1052"/>
        <v>0</v>
      </c>
      <c r="Z228" s="87">
        <f t="shared" ca="1" si="1052"/>
        <v>0</v>
      </c>
      <c r="AA228" s="95"/>
      <c r="AB228" s="87">
        <f t="shared" ref="AB228:AK228" ca="1" si="1053">ROUND(Q227*E$9/12,2)</f>
        <v>0</v>
      </c>
      <c r="AC228" s="87">
        <f t="shared" si="1053"/>
        <v>0</v>
      </c>
      <c r="AD228" s="87">
        <f t="shared" si="1053"/>
        <v>0</v>
      </c>
      <c r="AE228" s="87">
        <f t="shared" si="1053"/>
        <v>0</v>
      </c>
      <c r="AF228" s="87">
        <f t="shared" ca="1" si="1053"/>
        <v>0</v>
      </c>
      <c r="AG228" s="87">
        <f t="shared" ca="1" si="1053"/>
        <v>0</v>
      </c>
      <c r="AH228" s="87">
        <f t="shared" ca="1" si="1053"/>
        <v>0</v>
      </c>
      <c r="AI228" s="87">
        <f t="shared" ca="1" si="1053"/>
        <v>0</v>
      </c>
      <c r="AJ228" s="87">
        <f t="shared" ca="1" si="1053"/>
        <v>0</v>
      </c>
      <c r="AK228" s="87">
        <f t="shared" ca="1" si="1053"/>
        <v>0</v>
      </c>
      <c r="AL228" s="87">
        <f t="shared" ca="1" si="16"/>
        <v>0</v>
      </c>
      <c r="AM228" s="96"/>
      <c r="AN228" s="87">
        <f t="shared" ref="AN228:AW228" ca="1" si="1054">IF(Q227&gt;0,IF((Q227+AB228)&lt;E$10,Q227+AB228,E$10),0)</f>
        <v>0</v>
      </c>
      <c r="AO228" s="87">
        <f t="shared" si="1054"/>
        <v>0</v>
      </c>
      <c r="AP228" s="87">
        <f t="shared" si="1054"/>
        <v>0</v>
      </c>
      <c r="AQ228" s="87">
        <f t="shared" si="1054"/>
        <v>0</v>
      </c>
      <c r="AR228" s="87">
        <f t="shared" ca="1" si="1054"/>
        <v>0</v>
      </c>
      <c r="AS228" s="87">
        <f t="shared" ca="1" si="1054"/>
        <v>0</v>
      </c>
      <c r="AT228" s="87">
        <f t="shared" ca="1" si="1054"/>
        <v>0</v>
      </c>
      <c r="AU228" s="87">
        <f t="shared" ca="1" si="1054"/>
        <v>0</v>
      </c>
      <c r="AV228" s="87">
        <f t="shared" ca="1" si="1054"/>
        <v>0</v>
      </c>
      <c r="AW228" s="87">
        <f t="shared" ca="1" si="1054"/>
        <v>0</v>
      </c>
      <c r="AX228" s="87">
        <f t="shared" ca="1" si="18"/>
        <v>0</v>
      </c>
      <c r="AY228" s="87"/>
      <c r="AZ228" s="166">
        <f t="shared" ca="1" si="19"/>
        <v>0</v>
      </c>
      <c r="BA228" s="87">
        <f t="shared" ref="BA228:BI228" si="1055">IF(R227&lt;=0,0,IF($C228&lt;=SUM($AZ228:AZ228),0,IF(AO228+$C228-SUM($AZ228:AZ228)&gt;R227+AC228,R227+AC228-AO228,$C228-SUM($AZ228:AZ228))))</f>
        <v>0</v>
      </c>
      <c r="BB228" s="87">
        <f t="shared" si="1055"/>
        <v>0</v>
      </c>
      <c r="BC228" s="87">
        <f t="shared" si="1055"/>
        <v>0</v>
      </c>
      <c r="BD228" s="87">
        <f t="shared" ca="1" si="1055"/>
        <v>0</v>
      </c>
      <c r="BE228" s="87">
        <f t="shared" ca="1" si="1055"/>
        <v>0</v>
      </c>
      <c r="BF228" s="87">
        <f t="shared" ca="1" si="1055"/>
        <v>0</v>
      </c>
      <c r="BG228" s="87">
        <f t="shared" ca="1" si="1055"/>
        <v>0</v>
      </c>
      <c r="BH228" s="87">
        <f t="shared" ca="1" si="1055"/>
        <v>0</v>
      </c>
      <c r="BI228" s="87">
        <f t="shared" ca="1" si="1055"/>
        <v>0</v>
      </c>
      <c r="BJ228" s="2"/>
    </row>
    <row r="229" spans="1:62" ht="10.5" customHeight="1">
      <c r="A229" s="85" t="str">
        <f t="shared" ca="1" si="10"/>
        <v/>
      </c>
      <c r="B229" s="104" t="e">
        <f t="shared" ca="1" si="11"/>
        <v>#N/A</v>
      </c>
      <c r="C229" s="86" t="str">
        <f t="shared" ca="1" si="12"/>
        <v/>
      </c>
      <c r="D229" s="137"/>
      <c r="E229" s="87">
        <f t="shared" ref="E229:N229" ca="1" si="1056">AN229+AZ229</f>
        <v>0</v>
      </c>
      <c r="F229" s="87">
        <f t="shared" si="1056"/>
        <v>0</v>
      </c>
      <c r="G229" s="87">
        <f t="shared" si="1056"/>
        <v>0</v>
      </c>
      <c r="H229" s="87">
        <f t="shared" si="1056"/>
        <v>0</v>
      </c>
      <c r="I229" s="87">
        <f t="shared" ca="1" si="1056"/>
        <v>0</v>
      </c>
      <c r="J229" s="87">
        <f t="shared" ca="1" si="1056"/>
        <v>0</v>
      </c>
      <c r="K229" s="87">
        <f t="shared" ca="1" si="1056"/>
        <v>0</v>
      </c>
      <c r="L229" s="87">
        <f t="shared" ca="1" si="1056"/>
        <v>0</v>
      </c>
      <c r="M229" s="87">
        <f t="shared" ca="1" si="1056"/>
        <v>0</v>
      </c>
      <c r="N229" s="87">
        <f t="shared" ca="1" si="1056"/>
        <v>0</v>
      </c>
      <c r="O229" s="88"/>
      <c r="P229" s="87">
        <f t="shared" ca="1" si="8"/>
        <v>0</v>
      </c>
      <c r="Q229" s="87">
        <f t="shared" ref="Q229:Z229" ca="1" si="1057">IF(E$8=0,0,ROUND(Q228-(E229-AB229),2))</f>
        <v>0</v>
      </c>
      <c r="R229" s="87">
        <f t="shared" si="1057"/>
        <v>0</v>
      </c>
      <c r="S229" s="87">
        <f t="shared" si="1057"/>
        <v>0</v>
      </c>
      <c r="T229" s="87">
        <f t="shared" si="1057"/>
        <v>0</v>
      </c>
      <c r="U229" s="87">
        <f t="shared" ca="1" si="1057"/>
        <v>0</v>
      </c>
      <c r="V229" s="87">
        <f t="shared" ca="1" si="1057"/>
        <v>0</v>
      </c>
      <c r="W229" s="87">
        <f t="shared" ca="1" si="1057"/>
        <v>0</v>
      </c>
      <c r="X229" s="87">
        <f t="shared" ca="1" si="1057"/>
        <v>0</v>
      </c>
      <c r="Y229" s="87">
        <f t="shared" ca="1" si="1057"/>
        <v>0</v>
      </c>
      <c r="Z229" s="87">
        <f t="shared" ca="1" si="1057"/>
        <v>0</v>
      </c>
      <c r="AA229" s="95"/>
      <c r="AB229" s="87">
        <f t="shared" ref="AB229:AK229" ca="1" si="1058">ROUND(Q228*E$9/12,2)</f>
        <v>0</v>
      </c>
      <c r="AC229" s="87">
        <f t="shared" si="1058"/>
        <v>0</v>
      </c>
      <c r="AD229" s="87">
        <f t="shared" si="1058"/>
        <v>0</v>
      </c>
      <c r="AE229" s="87">
        <f t="shared" si="1058"/>
        <v>0</v>
      </c>
      <c r="AF229" s="87">
        <f t="shared" ca="1" si="1058"/>
        <v>0</v>
      </c>
      <c r="AG229" s="87">
        <f t="shared" ca="1" si="1058"/>
        <v>0</v>
      </c>
      <c r="AH229" s="87">
        <f t="shared" ca="1" si="1058"/>
        <v>0</v>
      </c>
      <c r="AI229" s="87">
        <f t="shared" ca="1" si="1058"/>
        <v>0</v>
      </c>
      <c r="AJ229" s="87">
        <f t="shared" ca="1" si="1058"/>
        <v>0</v>
      </c>
      <c r="AK229" s="87">
        <f t="shared" ca="1" si="1058"/>
        <v>0</v>
      </c>
      <c r="AL229" s="87">
        <f t="shared" ca="1" si="16"/>
        <v>0</v>
      </c>
      <c r="AM229" s="96"/>
      <c r="AN229" s="87">
        <f t="shared" ref="AN229:AW229" ca="1" si="1059">IF(Q228&gt;0,IF((Q228+AB229)&lt;E$10,Q228+AB229,E$10),0)</f>
        <v>0</v>
      </c>
      <c r="AO229" s="87">
        <f t="shared" si="1059"/>
        <v>0</v>
      </c>
      <c r="AP229" s="87">
        <f t="shared" si="1059"/>
        <v>0</v>
      </c>
      <c r="AQ229" s="87">
        <f t="shared" si="1059"/>
        <v>0</v>
      </c>
      <c r="AR229" s="87">
        <f t="shared" ca="1" si="1059"/>
        <v>0</v>
      </c>
      <c r="AS229" s="87">
        <f t="shared" ca="1" si="1059"/>
        <v>0</v>
      </c>
      <c r="AT229" s="87">
        <f t="shared" ca="1" si="1059"/>
        <v>0</v>
      </c>
      <c r="AU229" s="87">
        <f t="shared" ca="1" si="1059"/>
        <v>0</v>
      </c>
      <c r="AV229" s="87">
        <f t="shared" ca="1" si="1059"/>
        <v>0</v>
      </c>
      <c r="AW229" s="87">
        <f t="shared" ca="1" si="1059"/>
        <v>0</v>
      </c>
      <c r="AX229" s="87">
        <f t="shared" ca="1" si="18"/>
        <v>0</v>
      </c>
      <c r="AY229" s="87"/>
      <c r="AZ229" s="166">
        <f t="shared" ca="1" si="19"/>
        <v>0</v>
      </c>
      <c r="BA229" s="87">
        <f t="shared" ref="BA229:BI229" si="1060">IF(R228&lt;=0,0,IF($C229&lt;=SUM($AZ229:AZ229),0,IF(AO229+$C229-SUM($AZ229:AZ229)&gt;R228+AC229,R228+AC229-AO229,$C229-SUM($AZ229:AZ229))))</f>
        <v>0</v>
      </c>
      <c r="BB229" s="87">
        <f t="shared" si="1060"/>
        <v>0</v>
      </c>
      <c r="BC229" s="87">
        <f t="shared" si="1060"/>
        <v>0</v>
      </c>
      <c r="BD229" s="87">
        <f t="shared" ca="1" si="1060"/>
        <v>0</v>
      </c>
      <c r="BE229" s="87">
        <f t="shared" ca="1" si="1060"/>
        <v>0</v>
      </c>
      <c r="BF229" s="87">
        <f t="shared" ca="1" si="1060"/>
        <v>0</v>
      </c>
      <c r="BG229" s="87">
        <f t="shared" ca="1" si="1060"/>
        <v>0</v>
      </c>
      <c r="BH229" s="87">
        <f t="shared" ca="1" si="1060"/>
        <v>0</v>
      </c>
      <c r="BI229" s="87">
        <f t="shared" ca="1" si="1060"/>
        <v>0</v>
      </c>
      <c r="BJ229" s="2"/>
    </row>
    <row r="230" spans="1:62" ht="10.5" customHeight="1">
      <c r="A230" s="85" t="str">
        <f t="shared" ca="1" si="10"/>
        <v/>
      </c>
      <c r="B230" s="104" t="e">
        <f t="shared" ca="1" si="11"/>
        <v>#N/A</v>
      </c>
      <c r="C230" s="86" t="str">
        <f t="shared" ca="1" si="12"/>
        <v/>
      </c>
      <c r="D230" s="137"/>
      <c r="E230" s="87">
        <f t="shared" ref="E230:N230" ca="1" si="1061">AN230+AZ230</f>
        <v>0</v>
      </c>
      <c r="F230" s="87">
        <f t="shared" si="1061"/>
        <v>0</v>
      </c>
      <c r="G230" s="87">
        <f t="shared" si="1061"/>
        <v>0</v>
      </c>
      <c r="H230" s="87">
        <f t="shared" si="1061"/>
        <v>0</v>
      </c>
      <c r="I230" s="87">
        <f t="shared" ca="1" si="1061"/>
        <v>0</v>
      </c>
      <c r="J230" s="87">
        <f t="shared" ca="1" si="1061"/>
        <v>0</v>
      </c>
      <c r="K230" s="87">
        <f t="shared" ca="1" si="1061"/>
        <v>0</v>
      </c>
      <c r="L230" s="87">
        <f t="shared" ca="1" si="1061"/>
        <v>0</v>
      </c>
      <c r="M230" s="87">
        <f t="shared" ca="1" si="1061"/>
        <v>0</v>
      </c>
      <c r="N230" s="87">
        <f t="shared" ca="1" si="1061"/>
        <v>0</v>
      </c>
      <c r="O230" s="88"/>
      <c r="P230" s="87">
        <f t="shared" ca="1" si="8"/>
        <v>0</v>
      </c>
      <c r="Q230" s="87">
        <f t="shared" ref="Q230:Z230" ca="1" si="1062">IF(E$8=0,0,ROUND(Q229-(E230-AB230),2))</f>
        <v>0</v>
      </c>
      <c r="R230" s="87">
        <f t="shared" si="1062"/>
        <v>0</v>
      </c>
      <c r="S230" s="87">
        <f t="shared" si="1062"/>
        <v>0</v>
      </c>
      <c r="T230" s="87">
        <f t="shared" si="1062"/>
        <v>0</v>
      </c>
      <c r="U230" s="87">
        <f t="shared" ca="1" si="1062"/>
        <v>0</v>
      </c>
      <c r="V230" s="87">
        <f t="shared" ca="1" si="1062"/>
        <v>0</v>
      </c>
      <c r="W230" s="87">
        <f t="shared" ca="1" si="1062"/>
        <v>0</v>
      </c>
      <c r="X230" s="87">
        <f t="shared" ca="1" si="1062"/>
        <v>0</v>
      </c>
      <c r="Y230" s="87">
        <f t="shared" ca="1" si="1062"/>
        <v>0</v>
      </c>
      <c r="Z230" s="87">
        <f t="shared" ca="1" si="1062"/>
        <v>0</v>
      </c>
      <c r="AA230" s="95"/>
      <c r="AB230" s="87">
        <f t="shared" ref="AB230:AK230" ca="1" si="1063">ROUND(Q229*E$9/12,2)</f>
        <v>0</v>
      </c>
      <c r="AC230" s="87">
        <f t="shared" si="1063"/>
        <v>0</v>
      </c>
      <c r="AD230" s="87">
        <f t="shared" si="1063"/>
        <v>0</v>
      </c>
      <c r="AE230" s="87">
        <f t="shared" si="1063"/>
        <v>0</v>
      </c>
      <c r="AF230" s="87">
        <f t="shared" ca="1" si="1063"/>
        <v>0</v>
      </c>
      <c r="AG230" s="87">
        <f t="shared" ca="1" si="1063"/>
        <v>0</v>
      </c>
      <c r="AH230" s="87">
        <f t="shared" ca="1" si="1063"/>
        <v>0</v>
      </c>
      <c r="AI230" s="87">
        <f t="shared" ca="1" si="1063"/>
        <v>0</v>
      </c>
      <c r="AJ230" s="87">
        <f t="shared" ca="1" si="1063"/>
        <v>0</v>
      </c>
      <c r="AK230" s="87">
        <f t="shared" ca="1" si="1063"/>
        <v>0</v>
      </c>
      <c r="AL230" s="87">
        <f t="shared" ca="1" si="16"/>
        <v>0</v>
      </c>
      <c r="AM230" s="96"/>
      <c r="AN230" s="87">
        <f t="shared" ref="AN230:AW230" ca="1" si="1064">IF(Q229&gt;0,IF((Q229+AB230)&lt;E$10,Q229+AB230,E$10),0)</f>
        <v>0</v>
      </c>
      <c r="AO230" s="87">
        <f t="shared" si="1064"/>
        <v>0</v>
      </c>
      <c r="AP230" s="87">
        <f t="shared" si="1064"/>
        <v>0</v>
      </c>
      <c r="AQ230" s="87">
        <f t="shared" si="1064"/>
        <v>0</v>
      </c>
      <c r="AR230" s="87">
        <f t="shared" ca="1" si="1064"/>
        <v>0</v>
      </c>
      <c r="AS230" s="87">
        <f t="shared" ca="1" si="1064"/>
        <v>0</v>
      </c>
      <c r="AT230" s="87">
        <f t="shared" ca="1" si="1064"/>
        <v>0</v>
      </c>
      <c r="AU230" s="87">
        <f t="shared" ca="1" si="1064"/>
        <v>0</v>
      </c>
      <c r="AV230" s="87">
        <f t="shared" ca="1" si="1064"/>
        <v>0</v>
      </c>
      <c r="AW230" s="87">
        <f t="shared" ca="1" si="1064"/>
        <v>0</v>
      </c>
      <c r="AX230" s="87">
        <f t="shared" ca="1" si="18"/>
        <v>0</v>
      </c>
      <c r="AY230" s="87"/>
      <c r="AZ230" s="166">
        <f t="shared" ca="1" si="19"/>
        <v>0</v>
      </c>
      <c r="BA230" s="87">
        <f t="shared" ref="BA230:BI230" si="1065">IF(R229&lt;=0,0,IF($C230&lt;=SUM($AZ230:AZ230),0,IF(AO230+$C230-SUM($AZ230:AZ230)&gt;R229+AC230,R229+AC230-AO230,$C230-SUM($AZ230:AZ230))))</f>
        <v>0</v>
      </c>
      <c r="BB230" s="87">
        <f t="shared" si="1065"/>
        <v>0</v>
      </c>
      <c r="BC230" s="87">
        <f t="shared" si="1065"/>
        <v>0</v>
      </c>
      <c r="BD230" s="87">
        <f t="shared" ca="1" si="1065"/>
        <v>0</v>
      </c>
      <c r="BE230" s="87">
        <f t="shared" ca="1" si="1065"/>
        <v>0</v>
      </c>
      <c r="BF230" s="87">
        <f t="shared" ca="1" si="1065"/>
        <v>0</v>
      </c>
      <c r="BG230" s="87">
        <f t="shared" ca="1" si="1065"/>
        <v>0</v>
      </c>
      <c r="BH230" s="87">
        <f t="shared" ca="1" si="1065"/>
        <v>0</v>
      </c>
      <c r="BI230" s="87">
        <f t="shared" ca="1" si="1065"/>
        <v>0</v>
      </c>
      <c r="BJ230" s="2"/>
    </row>
    <row r="231" spans="1:62" ht="10.5" customHeight="1">
      <c r="A231" s="85" t="str">
        <f t="shared" ca="1" si="10"/>
        <v/>
      </c>
      <c r="B231" s="104" t="e">
        <f t="shared" ca="1" si="11"/>
        <v>#N/A</v>
      </c>
      <c r="C231" s="86" t="str">
        <f t="shared" ca="1" si="12"/>
        <v/>
      </c>
      <c r="D231" s="137"/>
      <c r="E231" s="87">
        <f t="shared" ref="E231:N231" ca="1" si="1066">AN231+AZ231</f>
        <v>0</v>
      </c>
      <c r="F231" s="87">
        <f t="shared" si="1066"/>
        <v>0</v>
      </c>
      <c r="G231" s="87">
        <f t="shared" si="1066"/>
        <v>0</v>
      </c>
      <c r="H231" s="87">
        <f t="shared" si="1066"/>
        <v>0</v>
      </c>
      <c r="I231" s="87">
        <f t="shared" ca="1" si="1066"/>
        <v>0</v>
      </c>
      <c r="J231" s="87">
        <f t="shared" ca="1" si="1066"/>
        <v>0</v>
      </c>
      <c r="K231" s="87">
        <f t="shared" ca="1" si="1066"/>
        <v>0</v>
      </c>
      <c r="L231" s="87">
        <f t="shared" ca="1" si="1066"/>
        <v>0</v>
      </c>
      <c r="M231" s="87">
        <f t="shared" ca="1" si="1066"/>
        <v>0</v>
      </c>
      <c r="N231" s="87">
        <f t="shared" ca="1" si="1066"/>
        <v>0</v>
      </c>
      <c r="O231" s="88"/>
      <c r="P231" s="87">
        <f t="shared" ca="1" si="8"/>
        <v>0</v>
      </c>
      <c r="Q231" s="87">
        <f t="shared" ref="Q231:Z231" ca="1" si="1067">IF(E$8=0,0,ROUND(Q230-(E231-AB231),2))</f>
        <v>0</v>
      </c>
      <c r="R231" s="87">
        <f t="shared" si="1067"/>
        <v>0</v>
      </c>
      <c r="S231" s="87">
        <f t="shared" si="1067"/>
        <v>0</v>
      </c>
      <c r="T231" s="87">
        <f t="shared" si="1067"/>
        <v>0</v>
      </c>
      <c r="U231" s="87">
        <f t="shared" ca="1" si="1067"/>
        <v>0</v>
      </c>
      <c r="V231" s="87">
        <f t="shared" ca="1" si="1067"/>
        <v>0</v>
      </c>
      <c r="W231" s="87">
        <f t="shared" ca="1" si="1067"/>
        <v>0</v>
      </c>
      <c r="X231" s="87">
        <f t="shared" ca="1" si="1067"/>
        <v>0</v>
      </c>
      <c r="Y231" s="87">
        <f t="shared" ca="1" si="1067"/>
        <v>0</v>
      </c>
      <c r="Z231" s="87">
        <f t="shared" ca="1" si="1067"/>
        <v>0</v>
      </c>
      <c r="AA231" s="95"/>
      <c r="AB231" s="87">
        <f t="shared" ref="AB231:AK231" ca="1" si="1068">ROUND(Q230*E$9/12,2)</f>
        <v>0</v>
      </c>
      <c r="AC231" s="87">
        <f t="shared" si="1068"/>
        <v>0</v>
      </c>
      <c r="AD231" s="87">
        <f t="shared" si="1068"/>
        <v>0</v>
      </c>
      <c r="AE231" s="87">
        <f t="shared" si="1068"/>
        <v>0</v>
      </c>
      <c r="AF231" s="87">
        <f t="shared" ca="1" si="1068"/>
        <v>0</v>
      </c>
      <c r="AG231" s="87">
        <f t="shared" ca="1" si="1068"/>
        <v>0</v>
      </c>
      <c r="AH231" s="87">
        <f t="shared" ca="1" si="1068"/>
        <v>0</v>
      </c>
      <c r="AI231" s="87">
        <f t="shared" ca="1" si="1068"/>
        <v>0</v>
      </c>
      <c r="AJ231" s="87">
        <f t="shared" ca="1" si="1068"/>
        <v>0</v>
      </c>
      <c r="AK231" s="87">
        <f t="shared" ca="1" si="1068"/>
        <v>0</v>
      </c>
      <c r="AL231" s="87">
        <f t="shared" ca="1" si="16"/>
        <v>0</v>
      </c>
      <c r="AM231" s="96"/>
      <c r="AN231" s="87">
        <f t="shared" ref="AN231:AW231" ca="1" si="1069">IF(Q230&gt;0,IF((Q230+AB231)&lt;E$10,Q230+AB231,E$10),0)</f>
        <v>0</v>
      </c>
      <c r="AO231" s="87">
        <f t="shared" si="1069"/>
        <v>0</v>
      </c>
      <c r="AP231" s="87">
        <f t="shared" si="1069"/>
        <v>0</v>
      </c>
      <c r="AQ231" s="87">
        <f t="shared" si="1069"/>
        <v>0</v>
      </c>
      <c r="AR231" s="87">
        <f t="shared" ca="1" si="1069"/>
        <v>0</v>
      </c>
      <c r="AS231" s="87">
        <f t="shared" ca="1" si="1069"/>
        <v>0</v>
      </c>
      <c r="AT231" s="87">
        <f t="shared" ca="1" si="1069"/>
        <v>0</v>
      </c>
      <c r="AU231" s="87">
        <f t="shared" ca="1" si="1069"/>
        <v>0</v>
      </c>
      <c r="AV231" s="87">
        <f t="shared" ca="1" si="1069"/>
        <v>0</v>
      </c>
      <c r="AW231" s="87">
        <f t="shared" ca="1" si="1069"/>
        <v>0</v>
      </c>
      <c r="AX231" s="87">
        <f t="shared" ca="1" si="18"/>
        <v>0</v>
      </c>
      <c r="AY231" s="87"/>
      <c r="AZ231" s="166">
        <f t="shared" ca="1" si="19"/>
        <v>0</v>
      </c>
      <c r="BA231" s="87">
        <f t="shared" ref="BA231:BI231" si="1070">IF(R230&lt;=0,0,IF($C231&lt;=SUM($AZ231:AZ231),0,IF(AO231+$C231-SUM($AZ231:AZ231)&gt;R230+AC231,R230+AC231-AO231,$C231-SUM($AZ231:AZ231))))</f>
        <v>0</v>
      </c>
      <c r="BB231" s="87">
        <f t="shared" si="1070"/>
        <v>0</v>
      </c>
      <c r="BC231" s="87">
        <f t="shared" si="1070"/>
        <v>0</v>
      </c>
      <c r="BD231" s="87">
        <f t="shared" ca="1" si="1070"/>
        <v>0</v>
      </c>
      <c r="BE231" s="87">
        <f t="shared" ca="1" si="1070"/>
        <v>0</v>
      </c>
      <c r="BF231" s="87">
        <f t="shared" ca="1" si="1070"/>
        <v>0</v>
      </c>
      <c r="BG231" s="87">
        <f t="shared" ca="1" si="1070"/>
        <v>0</v>
      </c>
      <c r="BH231" s="87">
        <f t="shared" ca="1" si="1070"/>
        <v>0</v>
      </c>
      <c r="BI231" s="87">
        <f t="shared" ca="1" si="1070"/>
        <v>0</v>
      </c>
      <c r="BJ231" s="2"/>
    </row>
    <row r="232" spans="1:62" ht="10.5" customHeight="1">
      <c r="A232" s="85" t="str">
        <f t="shared" ca="1" si="10"/>
        <v/>
      </c>
      <c r="B232" s="104" t="e">
        <f t="shared" ca="1" si="11"/>
        <v>#N/A</v>
      </c>
      <c r="C232" s="86" t="str">
        <f t="shared" ca="1" si="12"/>
        <v/>
      </c>
      <c r="D232" s="137"/>
      <c r="E232" s="87">
        <f t="shared" ref="E232:N232" ca="1" si="1071">AN232+AZ232</f>
        <v>0</v>
      </c>
      <c r="F232" s="87">
        <f t="shared" si="1071"/>
        <v>0</v>
      </c>
      <c r="G232" s="87">
        <f t="shared" si="1071"/>
        <v>0</v>
      </c>
      <c r="H232" s="87">
        <f t="shared" si="1071"/>
        <v>0</v>
      </c>
      <c r="I232" s="87">
        <f t="shared" ca="1" si="1071"/>
        <v>0</v>
      </c>
      <c r="J232" s="87">
        <f t="shared" ca="1" si="1071"/>
        <v>0</v>
      </c>
      <c r="K232" s="87">
        <f t="shared" ca="1" si="1071"/>
        <v>0</v>
      </c>
      <c r="L232" s="87">
        <f t="shared" ca="1" si="1071"/>
        <v>0</v>
      </c>
      <c r="M232" s="87">
        <f t="shared" ca="1" si="1071"/>
        <v>0</v>
      </c>
      <c r="N232" s="87">
        <f t="shared" ca="1" si="1071"/>
        <v>0</v>
      </c>
      <c r="O232" s="88"/>
      <c r="P232" s="87">
        <f t="shared" ca="1" si="8"/>
        <v>0</v>
      </c>
      <c r="Q232" s="87">
        <f t="shared" ref="Q232:Z232" ca="1" si="1072">IF(E$8=0,0,ROUND(Q231-(E232-AB232),2))</f>
        <v>0</v>
      </c>
      <c r="R232" s="87">
        <f t="shared" si="1072"/>
        <v>0</v>
      </c>
      <c r="S232" s="87">
        <f t="shared" si="1072"/>
        <v>0</v>
      </c>
      <c r="T232" s="87">
        <f t="shared" si="1072"/>
        <v>0</v>
      </c>
      <c r="U232" s="87">
        <f t="shared" ca="1" si="1072"/>
        <v>0</v>
      </c>
      <c r="V232" s="87">
        <f t="shared" ca="1" si="1072"/>
        <v>0</v>
      </c>
      <c r="W232" s="87">
        <f t="shared" ca="1" si="1072"/>
        <v>0</v>
      </c>
      <c r="X232" s="87">
        <f t="shared" ca="1" si="1072"/>
        <v>0</v>
      </c>
      <c r="Y232" s="87">
        <f t="shared" ca="1" si="1072"/>
        <v>0</v>
      </c>
      <c r="Z232" s="87">
        <f t="shared" ca="1" si="1072"/>
        <v>0</v>
      </c>
      <c r="AA232" s="95"/>
      <c r="AB232" s="87">
        <f t="shared" ref="AB232:AK232" ca="1" si="1073">ROUND(Q231*E$9/12,2)</f>
        <v>0</v>
      </c>
      <c r="AC232" s="87">
        <f t="shared" si="1073"/>
        <v>0</v>
      </c>
      <c r="AD232" s="87">
        <f t="shared" si="1073"/>
        <v>0</v>
      </c>
      <c r="AE232" s="87">
        <f t="shared" si="1073"/>
        <v>0</v>
      </c>
      <c r="AF232" s="87">
        <f t="shared" ca="1" si="1073"/>
        <v>0</v>
      </c>
      <c r="AG232" s="87">
        <f t="shared" ca="1" si="1073"/>
        <v>0</v>
      </c>
      <c r="AH232" s="87">
        <f t="shared" ca="1" si="1073"/>
        <v>0</v>
      </c>
      <c r="AI232" s="87">
        <f t="shared" ca="1" si="1073"/>
        <v>0</v>
      </c>
      <c r="AJ232" s="87">
        <f t="shared" ca="1" si="1073"/>
        <v>0</v>
      </c>
      <c r="AK232" s="87">
        <f t="shared" ca="1" si="1073"/>
        <v>0</v>
      </c>
      <c r="AL232" s="87">
        <f t="shared" ca="1" si="16"/>
        <v>0</v>
      </c>
      <c r="AM232" s="96"/>
      <c r="AN232" s="87">
        <f t="shared" ref="AN232:AW232" ca="1" si="1074">IF(Q231&gt;0,IF((Q231+AB232)&lt;E$10,Q231+AB232,E$10),0)</f>
        <v>0</v>
      </c>
      <c r="AO232" s="87">
        <f t="shared" si="1074"/>
        <v>0</v>
      </c>
      <c r="AP232" s="87">
        <f t="shared" si="1074"/>
        <v>0</v>
      </c>
      <c r="AQ232" s="87">
        <f t="shared" si="1074"/>
        <v>0</v>
      </c>
      <c r="AR232" s="87">
        <f t="shared" ca="1" si="1074"/>
        <v>0</v>
      </c>
      <c r="AS232" s="87">
        <f t="shared" ca="1" si="1074"/>
        <v>0</v>
      </c>
      <c r="AT232" s="87">
        <f t="shared" ca="1" si="1074"/>
        <v>0</v>
      </c>
      <c r="AU232" s="87">
        <f t="shared" ca="1" si="1074"/>
        <v>0</v>
      </c>
      <c r="AV232" s="87">
        <f t="shared" ca="1" si="1074"/>
        <v>0</v>
      </c>
      <c r="AW232" s="87">
        <f t="shared" ca="1" si="1074"/>
        <v>0</v>
      </c>
      <c r="AX232" s="87">
        <f t="shared" ca="1" si="18"/>
        <v>0</v>
      </c>
      <c r="AY232" s="87"/>
      <c r="AZ232" s="166">
        <f t="shared" ca="1" si="19"/>
        <v>0</v>
      </c>
      <c r="BA232" s="87">
        <f t="shared" ref="BA232:BI232" si="1075">IF(R231&lt;=0,0,IF($C232&lt;=SUM($AZ232:AZ232),0,IF(AO232+$C232-SUM($AZ232:AZ232)&gt;R231+AC232,R231+AC232-AO232,$C232-SUM($AZ232:AZ232))))</f>
        <v>0</v>
      </c>
      <c r="BB232" s="87">
        <f t="shared" si="1075"/>
        <v>0</v>
      </c>
      <c r="BC232" s="87">
        <f t="shared" si="1075"/>
        <v>0</v>
      </c>
      <c r="BD232" s="87">
        <f t="shared" ca="1" si="1075"/>
        <v>0</v>
      </c>
      <c r="BE232" s="87">
        <f t="shared" ca="1" si="1075"/>
        <v>0</v>
      </c>
      <c r="BF232" s="87">
        <f t="shared" ca="1" si="1075"/>
        <v>0</v>
      </c>
      <c r="BG232" s="87">
        <f t="shared" ca="1" si="1075"/>
        <v>0</v>
      </c>
      <c r="BH232" s="87">
        <f t="shared" ca="1" si="1075"/>
        <v>0</v>
      </c>
      <c r="BI232" s="87">
        <f t="shared" ca="1" si="1075"/>
        <v>0</v>
      </c>
      <c r="BJ232" s="2"/>
    </row>
    <row r="233" spans="1:62" ht="10.5" customHeight="1">
      <c r="A233" s="85" t="str">
        <f t="shared" ca="1" si="10"/>
        <v/>
      </c>
      <c r="B233" s="104" t="e">
        <f t="shared" ca="1" si="11"/>
        <v>#N/A</v>
      </c>
      <c r="C233" s="86" t="str">
        <f t="shared" ca="1" si="12"/>
        <v/>
      </c>
      <c r="D233" s="137"/>
      <c r="E233" s="87">
        <f t="shared" ref="E233:N233" ca="1" si="1076">AN233+AZ233</f>
        <v>0</v>
      </c>
      <c r="F233" s="87">
        <f t="shared" si="1076"/>
        <v>0</v>
      </c>
      <c r="G233" s="87">
        <f t="shared" si="1076"/>
        <v>0</v>
      </c>
      <c r="H233" s="87">
        <f t="shared" si="1076"/>
        <v>0</v>
      </c>
      <c r="I233" s="87">
        <f t="shared" ca="1" si="1076"/>
        <v>0</v>
      </c>
      <c r="J233" s="87">
        <f t="shared" ca="1" si="1076"/>
        <v>0</v>
      </c>
      <c r="K233" s="87">
        <f t="shared" ca="1" si="1076"/>
        <v>0</v>
      </c>
      <c r="L233" s="87">
        <f t="shared" ca="1" si="1076"/>
        <v>0</v>
      </c>
      <c r="M233" s="87">
        <f t="shared" ca="1" si="1076"/>
        <v>0</v>
      </c>
      <c r="N233" s="87">
        <f t="shared" ca="1" si="1076"/>
        <v>0</v>
      </c>
      <c r="O233" s="88"/>
      <c r="P233" s="87">
        <f t="shared" ca="1" si="8"/>
        <v>0</v>
      </c>
      <c r="Q233" s="87">
        <f t="shared" ref="Q233:Z233" ca="1" si="1077">IF(E$8=0,0,ROUND(Q232-(E233-AB233),2))</f>
        <v>0</v>
      </c>
      <c r="R233" s="87">
        <f t="shared" si="1077"/>
        <v>0</v>
      </c>
      <c r="S233" s="87">
        <f t="shared" si="1077"/>
        <v>0</v>
      </c>
      <c r="T233" s="87">
        <f t="shared" si="1077"/>
        <v>0</v>
      </c>
      <c r="U233" s="87">
        <f t="shared" ca="1" si="1077"/>
        <v>0</v>
      </c>
      <c r="V233" s="87">
        <f t="shared" ca="1" si="1077"/>
        <v>0</v>
      </c>
      <c r="W233" s="87">
        <f t="shared" ca="1" si="1077"/>
        <v>0</v>
      </c>
      <c r="X233" s="87">
        <f t="shared" ca="1" si="1077"/>
        <v>0</v>
      </c>
      <c r="Y233" s="87">
        <f t="shared" ca="1" si="1077"/>
        <v>0</v>
      </c>
      <c r="Z233" s="87">
        <f t="shared" ca="1" si="1077"/>
        <v>0</v>
      </c>
      <c r="AA233" s="95"/>
      <c r="AB233" s="87">
        <f t="shared" ref="AB233:AK233" ca="1" si="1078">ROUND(Q232*E$9/12,2)</f>
        <v>0</v>
      </c>
      <c r="AC233" s="87">
        <f t="shared" si="1078"/>
        <v>0</v>
      </c>
      <c r="AD233" s="87">
        <f t="shared" si="1078"/>
        <v>0</v>
      </c>
      <c r="AE233" s="87">
        <f t="shared" si="1078"/>
        <v>0</v>
      </c>
      <c r="AF233" s="87">
        <f t="shared" ca="1" si="1078"/>
        <v>0</v>
      </c>
      <c r="AG233" s="87">
        <f t="shared" ca="1" si="1078"/>
        <v>0</v>
      </c>
      <c r="AH233" s="87">
        <f t="shared" ca="1" si="1078"/>
        <v>0</v>
      </c>
      <c r="AI233" s="87">
        <f t="shared" ca="1" si="1078"/>
        <v>0</v>
      </c>
      <c r="AJ233" s="87">
        <f t="shared" ca="1" si="1078"/>
        <v>0</v>
      </c>
      <c r="AK233" s="87">
        <f t="shared" ca="1" si="1078"/>
        <v>0</v>
      </c>
      <c r="AL233" s="87">
        <f t="shared" ca="1" si="16"/>
        <v>0</v>
      </c>
      <c r="AM233" s="96"/>
      <c r="AN233" s="87">
        <f t="shared" ref="AN233:AW233" ca="1" si="1079">IF(Q232&gt;0,IF((Q232+AB233)&lt;E$10,Q232+AB233,E$10),0)</f>
        <v>0</v>
      </c>
      <c r="AO233" s="87">
        <f t="shared" si="1079"/>
        <v>0</v>
      </c>
      <c r="AP233" s="87">
        <f t="shared" si="1079"/>
        <v>0</v>
      </c>
      <c r="AQ233" s="87">
        <f t="shared" si="1079"/>
        <v>0</v>
      </c>
      <c r="AR233" s="87">
        <f t="shared" ca="1" si="1079"/>
        <v>0</v>
      </c>
      <c r="AS233" s="87">
        <f t="shared" ca="1" si="1079"/>
        <v>0</v>
      </c>
      <c r="AT233" s="87">
        <f t="shared" ca="1" si="1079"/>
        <v>0</v>
      </c>
      <c r="AU233" s="87">
        <f t="shared" ca="1" si="1079"/>
        <v>0</v>
      </c>
      <c r="AV233" s="87">
        <f t="shared" ca="1" si="1079"/>
        <v>0</v>
      </c>
      <c r="AW233" s="87">
        <f t="shared" ca="1" si="1079"/>
        <v>0</v>
      </c>
      <c r="AX233" s="87">
        <f t="shared" ca="1" si="18"/>
        <v>0</v>
      </c>
      <c r="AY233" s="87"/>
      <c r="AZ233" s="166">
        <f t="shared" ca="1" si="19"/>
        <v>0</v>
      </c>
      <c r="BA233" s="87">
        <f t="shared" ref="BA233:BI233" si="1080">IF(R232&lt;=0,0,IF($C233&lt;=SUM($AZ233:AZ233),0,IF(AO233+$C233-SUM($AZ233:AZ233)&gt;R232+AC233,R232+AC233-AO233,$C233-SUM($AZ233:AZ233))))</f>
        <v>0</v>
      </c>
      <c r="BB233" s="87">
        <f t="shared" si="1080"/>
        <v>0</v>
      </c>
      <c r="BC233" s="87">
        <f t="shared" si="1080"/>
        <v>0</v>
      </c>
      <c r="BD233" s="87">
        <f t="shared" ca="1" si="1080"/>
        <v>0</v>
      </c>
      <c r="BE233" s="87">
        <f t="shared" ca="1" si="1080"/>
        <v>0</v>
      </c>
      <c r="BF233" s="87">
        <f t="shared" ca="1" si="1080"/>
        <v>0</v>
      </c>
      <c r="BG233" s="87">
        <f t="shared" ca="1" si="1080"/>
        <v>0</v>
      </c>
      <c r="BH233" s="87">
        <f t="shared" ca="1" si="1080"/>
        <v>0</v>
      </c>
      <c r="BI233" s="87">
        <f t="shared" ca="1" si="1080"/>
        <v>0</v>
      </c>
      <c r="BJ233" s="2"/>
    </row>
    <row r="234" spans="1:62" ht="10.5" customHeight="1">
      <c r="A234" s="85" t="str">
        <f t="shared" ca="1" si="10"/>
        <v/>
      </c>
      <c r="B234" s="104" t="e">
        <f t="shared" ca="1" si="11"/>
        <v>#N/A</v>
      </c>
      <c r="C234" s="86" t="str">
        <f t="shared" ca="1" si="12"/>
        <v/>
      </c>
      <c r="D234" s="137"/>
      <c r="E234" s="87">
        <f t="shared" ref="E234:N234" ca="1" si="1081">AN234+AZ234</f>
        <v>0</v>
      </c>
      <c r="F234" s="87">
        <f t="shared" si="1081"/>
        <v>0</v>
      </c>
      <c r="G234" s="87">
        <f t="shared" si="1081"/>
        <v>0</v>
      </c>
      <c r="H234" s="87">
        <f t="shared" si="1081"/>
        <v>0</v>
      </c>
      <c r="I234" s="87">
        <f t="shared" ca="1" si="1081"/>
        <v>0</v>
      </c>
      <c r="J234" s="87">
        <f t="shared" ca="1" si="1081"/>
        <v>0</v>
      </c>
      <c r="K234" s="87">
        <f t="shared" ca="1" si="1081"/>
        <v>0</v>
      </c>
      <c r="L234" s="87">
        <f t="shared" ca="1" si="1081"/>
        <v>0</v>
      </c>
      <c r="M234" s="87">
        <f t="shared" ca="1" si="1081"/>
        <v>0</v>
      </c>
      <c r="N234" s="87">
        <f t="shared" ca="1" si="1081"/>
        <v>0</v>
      </c>
      <c r="O234" s="88"/>
      <c r="P234" s="87">
        <f t="shared" ca="1" si="8"/>
        <v>0</v>
      </c>
      <c r="Q234" s="87">
        <f t="shared" ref="Q234:Z234" ca="1" si="1082">IF(E$8=0,0,ROUND(Q233-(E234-AB234),2))</f>
        <v>0</v>
      </c>
      <c r="R234" s="87">
        <f t="shared" si="1082"/>
        <v>0</v>
      </c>
      <c r="S234" s="87">
        <f t="shared" si="1082"/>
        <v>0</v>
      </c>
      <c r="T234" s="87">
        <f t="shared" si="1082"/>
        <v>0</v>
      </c>
      <c r="U234" s="87">
        <f t="shared" ca="1" si="1082"/>
        <v>0</v>
      </c>
      <c r="V234" s="87">
        <f t="shared" ca="1" si="1082"/>
        <v>0</v>
      </c>
      <c r="W234" s="87">
        <f t="shared" ca="1" si="1082"/>
        <v>0</v>
      </c>
      <c r="X234" s="87">
        <f t="shared" ca="1" si="1082"/>
        <v>0</v>
      </c>
      <c r="Y234" s="87">
        <f t="shared" ca="1" si="1082"/>
        <v>0</v>
      </c>
      <c r="Z234" s="87">
        <f t="shared" ca="1" si="1082"/>
        <v>0</v>
      </c>
      <c r="AA234" s="95"/>
      <c r="AB234" s="87">
        <f t="shared" ref="AB234:AK234" ca="1" si="1083">ROUND(Q233*E$9/12,2)</f>
        <v>0</v>
      </c>
      <c r="AC234" s="87">
        <f t="shared" si="1083"/>
        <v>0</v>
      </c>
      <c r="AD234" s="87">
        <f t="shared" si="1083"/>
        <v>0</v>
      </c>
      <c r="AE234" s="87">
        <f t="shared" si="1083"/>
        <v>0</v>
      </c>
      <c r="AF234" s="87">
        <f t="shared" ca="1" si="1083"/>
        <v>0</v>
      </c>
      <c r="AG234" s="87">
        <f t="shared" ca="1" si="1083"/>
        <v>0</v>
      </c>
      <c r="AH234" s="87">
        <f t="shared" ca="1" si="1083"/>
        <v>0</v>
      </c>
      <c r="AI234" s="87">
        <f t="shared" ca="1" si="1083"/>
        <v>0</v>
      </c>
      <c r="AJ234" s="87">
        <f t="shared" ca="1" si="1083"/>
        <v>0</v>
      </c>
      <c r="AK234" s="87">
        <f t="shared" ca="1" si="1083"/>
        <v>0</v>
      </c>
      <c r="AL234" s="87">
        <f t="shared" ca="1" si="16"/>
        <v>0</v>
      </c>
      <c r="AM234" s="96"/>
      <c r="AN234" s="87">
        <f t="shared" ref="AN234:AW234" ca="1" si="1084">IF(Q233&gt;0,IF((Q233+AB234)&lt;E$10,Q233+AB234,E$10),0)</f>
        <v>0</v>
      </c>
      <c r="AO234" s="87">
        <f t="shared" si="1084"/>
        <v>0</v>
      </c>
      <c r="AP234" s="87">
        <f t="shared" si="1084"/>
        <v>0</v>
      </c>
      <c r="AQ234" s="87">
        <f t="shared" si="1084"/>
        <v>0</v>
      </c>
      <c r="AR234" s="87">
        <f t="shared" ca="1" si="1084"/>
        <v>0</v>
      </c>
      <c r="AS234" s="87">
        <f t="shared" ca="1" si="1084"/>
        <v>0</v>
      </c>
      <c r="AT234" s="87">
        <f t="shared" ca="1" si="1084"/>
        <v>0</v>
      </c>
      <c r="AU234" s="87">
        <f t="shared" ca="1" si="1084"/>
        <v>0</v>
      </c>
      <c r="AV234" s="87">
        <f t="shared" ca="1" si="1084"/>
        <v>0</v>
      </c>
      <c r="AW234" s="87">
        <f t="shared" ca="1" si="1084"/>
        <v>0</v>
      </c>
      <c r="AX234" s="87">
        <f t="shared" ca="1" si="18"/>
        <v>0</v>
      </c>
      <c r="AY234" s="87"/>
      <c r="AZ234" s="166">
        <f t="shared" ca="1" si="19"/>
        <v>0</v>
      </c>
      <c r="BA234" s="87">
        <f t="shared" ref="BA234:BI234" si="1085">IF(R233&lt;=0,0,IF($C234&lt;=SUM($AZ234:AZ234),0,IF(AO234+$C234-SUM($AZ234:AZ234)&gt;R233+AC234,R233+AC234-AO234,$C234-SUM($AZ234:AZ234))))</f>
        <v>0</v>
      </c>
      <c r="BB234" s="87">
        <f t="shared" si="1085"/>
        <v>0</v>
      </c>
      <c r="BC234" s="87">
        <f t="shared" si="1085"/>
        <v>0</v>
      </c>
      <c r="BD234" s="87">
        <f t="shared" ca="1" si="1085"/>
        <v>0</v>
      </c>
      <c r="BE234" s="87">
        <f t="shared" ca="1" si="1085"/>
        <v>0</v>
      </c>
      <c r="BF234" s="87">
        <f t="shared" ca="1" si="1085"/>
        <v>0</v>
      </c>
      <c r="BG234" s="87">
        <f t="shared" ca="1" si="1085"/>
        <v>0</v>
      </c>
      <c r="BH234" s="87">
        <f t="shared" ca="1" si="1085"/>
        <v>0</v>
      </c>
      <c r="BI234" s="87">
        <f t="shared" ca="1" si="1085"/>
        <v>0</v>
      </c>
      <c r="BJ234" s="2"/>
    </row>
    <row r="235" spans="1:62" ht="10.5" customHeight="1">
      <c r="A235" s="85" t="str">
        <f t="shared" ca="1" si="10"/>
        <v/>
      </c>
      <c r="B235" s="104" t="e">
        <f t="shared" ca="1" si="11"/>
        <v>#N/A</v>
      </c>
      <c r="C235" s="86" t="str">
        <f t="shared" ca="1" si="12"/>
        <v/>
      </c>
      <c r="D235" s="137"/>
      <c r="E235" s="87">
        <f t="shared" ref="E235:N235" ca="1" si="1086">AN235+AZ235</f>
        <v>0</v>
      </c>
      <c r="F235" s="87">
        <f t="shared" si="1086"/>
        <v>0</v>
      </c>
      <c r="G235" s="87">
        <f t="shared" si="1086"/>
        <v>0</v>
      </c>
      <c r="H235" s="87">
        <f t="shared" si="1086"/>
        <v>0</v>
      </c>
      <c r="I235" s="87">
        <f t="shared" ca="1" si="1086"/>
        <v>0</v>
      </c>
      <c r="J235" s="87">
        <f t="shared" ca="1" si="1086"/>
        <v>0</v>
      </c>
      <c r="K235" s="87">
        <f t="shared" ca="1" si="1086"/>
        <v>0</v>
      </c>
      <c r="L235" s="87">
        <f t="shared" ca="1" si="1086"/>
        <v>0</v>
      </c>
      <c r="M235" s="87">
        <f t="shared" ca="1" si="1086"/>
        <v>0</v>
      </c>
      <c r="N235" s="87">
        <f t="shared" ca="1" si="1086"/>
        <v>0</v>
      </c>
      <c r="O235" s="88"/>
      <c r="P235" s="87">
        <f t="shared" ca="1" si="8"/>
        <v>0</v>
      </c>
      <c r="Q235" s="87">
        <f t="shared" ref="Q235:Z235" ca="1" si="1087">IF(E$8=0,0,ROUND(Q234-(E235-AB235),2))</f>
        <v>0</v>
      </c>
      <c r="R235" s="87">
        <f t="shared" si="1087"/>
        <v>0</v>
      </c>
      <c r="S235" s="87">
        <f t="shared" si="1087"/>
        <v>0</v>
      </c>
      <c r="T235" s="87">
        <f t="shared" si="1087"/>
        <v>0</v>
      </c>
      <c r="U235" s="87">
        <f t="shared" ca="1" si="1087"/>
        <v>0</v>
      </c>
      <c r="V235" s="87">
        <f t="shared" ca="1" si="1087"/>
        <v>0</v>
      </c>
      <c r="W235" s="87">
        <f t="shared" ca="1" si="1087"/>
        <v>0</v>
      </c>
      <c r="X235" s="87">
        <f t="shared" ca="1" si="1087"/>
        <v>0</v>
      </c>
      <c r="Y235" s="87">
        <f t="shared" ca="1" si="1087"/>
        <v>0</v>
      </c>
      <c r="Z235" s="87">
        <f t="shared" ca="1" si="1087"/>
        <v>0</v>
      </c>
      <c r="AA235" s="95"/>
      <c r="AB235" s="87">
        <f t="shared" ref="AB235:AK235" ca="1" si="1088">ROUND(Q234*E$9/12,2)</f>
        <v>0</v>
      </c>
      <c r="AC235" s="87">
        <f t="shared" si="1088"/>
        <v>0</v>
      </c>
      <c r="AD235" s="87">
        <f t="shared" si="1088"/>
        <v>0</v>
      </c>
      <c r="AE235" s="87">
        <f t="shared" si="1088"/>
        <v>0</v>
      </c>
      <c r="AF235" s="87">
        <f t="shared" ca="1" si="1088"/>
        <v>0</v>
      </c>
      <c r="AG235" s="87">
        <f t="shared" ca="1" si="1088"/>
        <v>0</v>
      </c>
      <c r="AH235" s="87">
        <f t="shared" ca="1" si="1088"/>
        <v>0</v>
      </c>
      <c r="AI235" s="87">
        <f t="shared" ca="1" si="1088"/>
        <v>0</v>
      </c>
      <c r="AJ235" s="87">
        <f t="shared" ca="1" si="1088"/>
        <v>0</v>
      </c>
      <c r="AK235" s="87">
        <f t="shared" ca="1" si="1088"/>
        <v>0</v>
      </c>
      <c r="AL235" s="87">
        <f t="shared" ca="1" si="16"/>
        <v>0</v>
      </c>
      <c r="AM235" s="96"/>
      <c r="AN235" s="87">
        <f t="shared" ref="AN235:AW235" ca="1" si="1089">IF(Q234&gt;0,IF((Q234+AB235)&lt;E$10,Q234+AB235,E$10),0)</f>
        <v>0</v>
      </c>
      <c r="AO235" s="87">
        <f t="shared" si="1089"/>
        <v>0</v>
      </c>
      <c r="AP235" s="87">
        <f t="shared" si="1089"/>
        <v>0</v>
      </c>
      <c r="AQ235" s="87">
        <f t="shared" si="1089"/>
        <v>0</v>
      </c>
      <c r="AR235" s="87">
        <f t="shared" ca="1" si="1089"/>
        <v>0</v>
      </c>
      <c r="AS235" s="87">
        <f t="shared" ca="1" si="1089"/>
        <v>0</v>
      </c>
      <c r="AT235" s="87">
        <f t="shared" ca="1" si="1089"/>
        <v>0</v>
      </c>
      <c r="AU235" s="87">
        <f t="shared" ca="1" si="1089"/>
        <v>0</v>
      </c>
      <c r="AV235" s="87">
        <f t="shared" ca="1" si="1089"/>
        <v>0</v>
      </c>
      <c r="AW235" s="87">
        <f t="shared" ca="1" si="1089"/>
        <v>0</v>
      </c>
      <c r="AX235" s="87">
        <f t="shared" ca="1" si="18"/>
        <v>0</v>
      </c>
      <c r="AY235" s="87"/>
      <c r="AZ235" s="166">
        <f t="shared" ca="1" si="19"/>
        <v>0</v>
      </c>
      <c r="BA235" s="87">
        <f t="shared" ref="BA235:BI235" si="1090">IF(R234&lt;=0,0,IF($C235&lt;=SUM($AZ235:AZ235),0,IF(AO235+$C235-SUM($AZ235:AZ235)&gt;R234+AC235,R234+AC235-AO235,$C235-SUM($AZ235:AZ235))))</f>
        <v>0</v>
      </c>
      <c r="BB235" s="87">
        <f t="shared" si="1090"/>
        <v>0</v>
      </c>
      <c r="BC235" s="87">
        <f t="shared" si="1090"/>
        <v>0</v>
      </c>
      <c r="BD235" s="87">
        <f t="shared" ca="1" si="1090"/>
        <v>0</v>
      </c>
      <c r="BE235" s="87">
        <f t="shared" ca="1" si="1090"/>
        <v>0</v>
      </c>
      <c r="BF235" s="87">
        <f t="shared" ca="1" si="1090"/>
        <v>0</v>
      </c>
      <c r="BG235" s="87">
        <f t="shared" ca="1" si="1090"/>
        <v>0</v>
      </c>
      <c r="BH235" s="87">
        <f t="shared" ca="1" si="1090"/>
        <v>0</v>
      </c>
      <c r="BI235" s="87">
        <f t="shared" ca="1" si="1090"/>
        <v>0</v>
      </c>
      <c r="BJ235" s="2"/>
    </row>
    <row r="236" spans="1:62" ht="10.5" customHeight="1">
      <c r="A236" s="85" t="str">
        <f t="shared" ca="1" si="10"/>
        <v/>
      </c>
      <c r="B236" s="104" t="e">
        <f t="shared" ca="1" si="11"/>
        <v>#N/A</v>
      </c>
      <c r="C236" s="86" t="str">
        <f t="shared" ca="1" si="12"/>
        <v/>
      </c>
      <c r="D236" s="137"/>
      <c r="E236" s="87">
        <f t="shared" ref="E236:N236" ca="1" si="1091">AN236+AZ236</f>
        <v>0</v>
      </c>
      <c r="F236" s="87">
        <f t="shared" si="1091"/>
        <v>0</v>
      </c>
      <c r="G236" s="87">
        <f t="shared" si="1091"/>
        <v>0</v>
      </c>
      <c r="H236" s="87">
        <f t="shared" si="1091"/>
        <v>0</v>
      </c>
      <c r="I236" s="87">
        <f t="shared" ca="1" si="1091"/>
        <v>0</v>
      </c>
      <c r="J236" s="87">
        <f t="shared" ca="1" si="1091"/>
        <v>0</v>
      </c>
      <c r="K236" s="87">
        <f t="shared" ca="1" si="1091"/>
        <v>0</v>
      </c>
      <c r="L236" s="87">
        <f t="shared" ca="1" si="1091"/>
        <v>0</v>
      </c>
      <c r="M236" s="87">
        <f t="shared" ca="1" si="1091"/>
        <v>0</v>
      </c>
      <c r="N236" s="87">
        <f t="shared" ca="1" si="1091"/>
        <v>0</v>
      </c>
      <c r="O236" s="88"/>
      <c r="P236" s="87">
        <f t="shared" ca="1" si="8"/>
        <v>0</v>
      </c>
      <c r="Q236" s="87">
        <f t="shared" ref="Q236:Z236" ca="1" si="1092">IF(E$8=0,0,ROUND(Q235-(E236-AB236),2))</f>
        <v>0</v>
      </c>
      <c r="R236" s="87">
        <f t="shared" si="1092"/>
        <v>0</v>
      </c>
      <c r="S236" s="87">
        <f t="shared" si="1092"/>
        <v>0</v>
      </c>
      <c r="T236" s="87">
        <f t="shared" si="1092"/>
        <v>0</v>
      </c>
      <c r="U236" s="87">
        <f t="shared" ca="1" si="1092"/>
        <v>0</v>
      </c>
      <c r="V236" s="87">
        <f t="shared" ca="1" si="1092"/>
        <v>0</v>
      </c>
      <c r="W236" s="87">
        <f t="shared" ca="1" si="1092"/>
        <v>0</v>
      </c>
      <c r="X236" s="87">
        <f t="shared" ca="1" si="1092"/>
        <v>0</v>
      </c>
      <c r="Y236" s="87">
        <f t="shared" ca="1" si="1092"/>
        <v>0</v>
      </c>
      <c r="Z236" s="87">
        <f t="shared" ca="1" si="1092"/>
        <v>0</v>
      </c>
      <c r="AA236" s="95"/>
      <c r="AB236" s="87">
        <f t="shared" ref="AB236:AK236" ca="1" si="1093">ROUND(Q235*E$9/12,2)</f>
        <v>0</v>
      </c>
      <c r="AC236" s="87">
        <f t="shared" si="1093"/>
        <v>0</v>
      </c>
      <c r="AD236" s="87">
        <f t="shared" si="1093"/>
        <v>0</v>
      </c>
      <c r="AE236" s="87">
        <f t="shared" si="1093"/>
        <v>0</v>
      </c>
      <c r="AF236" s="87">
        <f t="shared" ca="1" si="1093"/>
        <v>0</v>
      </c>
      <c r="AG236" s="87">
        <f t="shared" ca="1" si="1093"/>
        <v>0</v>
      </c>
      <c r="AH236" s="87">
        <f t="shared" ca="1" si="1093"/>
        <v>0</v>
      </c>
      <c r="AI236" s="87">
        <f t="shared" ca="1" si="1093"/>
        <v>0</v>
      </c>
      <c r="AJ236" s="87">
        <f t="shared" ca="1" si="1093"/>
        <v>0</v>
      </c>
      <c r="AK236" s="87">
        <f t="shared" ca="1" si="1093"/>
        <v>0</v>
      </c>
      <c r="AL236" s="87">
        <f t="shared" ca="1" si="16"/>
        <v>0</v>
      </c>
      <c r="AM236" s="96"/>
      <c r="AN236" s="87">
        <f t="shared" ref="AN236:AW236" ca="1" si="1094">IF(Q235&gt;0,IF((Q235+AB236)&lt;E$10,Q235+AB236,E$10),0)</f>
        <v>0</v>
      </c>
      <c r="AO236" s="87">
        <f t="shared" si="1094"/>
        <v>0</v>
      </c>
      <c r="AP236" s="87">
        <f t="shared" si="1094"/>
        <v>0</v>
      </c>
      <c r="AQ236" s="87">
        <f t="shared" si="1094"/>
        <v>0</v>
      </c>
      <c r="AR236" s="87">
        <f t="shared" ca="1" si="1094"/>
        <v>0</v>
      </c>
      <c r="AS236" s="87">
        <f t="shared" ca="1" si="1094"/>
        <v>0</v>
      </c>
      <c r="AT236" s="87">
        <f t="shared" ca="1" si="1094"/>
        <v>0</v>
      </c>
      <c r="AU236" s="87">
        <f t="shared" ca="1" si="1094"/>
        <v>0</v>
      </c>
      <c r="AV236" s="87">
        <f t="shared" ca="1" si="1094"/>
        <v>0</v>
      </c>
      <c r="AW236" s="87">
        <f t="shared" ca="1" si="1094"/>
        <v>0</v>
      </c>
      <c r="AX236" s="87">
        <f t="shared" ca="1" si="18"/>
        <v>0</v>
      </c>
      <c r="AY236" s="87"/>
      <c r="AZ236" s="166">
        <f t="shared" ca="1" si="19"/>
        <v>0</v>
      </c>
      <c r="BA236" s="87">
        <f t="shared" ref="BA236:BI236" si="1095">IF(R235&lt;=0,0,IF($C236&lt;=SUM($AZ236:AZ236),0,IF(AO236+$C236-SUM($AZ236:AZ236)&gt;R235+AC236,R235+AC236-AO236,$C236-SUM($AZ236:AZ236))))</f>
        <v>0</v>
      </c>
      <c r="BB236" s="87">
        <f t="shared" si="1095"/>
        <v>0</v>
      </c>
      <c r="BC236" s="87">
        <f t="shared" si="1095"/>
        <v>0</v>
      </c>
      <c r="BD236" s="87">
        <f t="shared" ca="1" si="1095"/>
        <v>0</v>
      </c>
      <c r="BE236" s="87">
        <f t="shared" ca="1" si="1095"/>
        <v>0</v>
      </c>
      <c r="BF236" s="87">
        <f t="shared" ca="1" si="1095"/>
        <v>0</v>
      </c>
      <c r="BG236" s="87">
        <f t="shared" ca="1" si="1095"/>
        <v>0</v>
      </c>
      <c r="BH236" s="87">
        <f t="shared" ca="1" si="1095"/>
        <v>0</v>
      </c>
      <c r="BI236" s="87">
        <f t="shared" ca="1" si="1095"/>
        <v>0</v>
      </c>
      <c r="BJ236" s="2"/>
    </row>
    <row r="237" spans="1:62" ht="10.5" customHeight="1">
      <c r="A237" s="85" t="str">
        <f t="shared" ca="1" si="10"/>
        <v/>
      </c>
      <c r="B237" s="104" t="e">
        <f t="shared" ca="1" si="11"/>
        <v>#N/A</v>
      </c>
      <c r="C237" s="86" t="str">
        <f t="shared" ca="1" si="12"/>
        <v/>
      </c>
      <c r="D237" s="137"/>
      <c r="E237" s="87">
        <f t="shared" ref="E237:N237" ca="1" si="1096">AN237+AZ237</f>
        <v>0</v>
      </c>
      <c r="F237" s="87">
        <f t="shared" si="1096"/>
        <v>0</v>
      </c>
      <c r="G237" s="87">
        <f t="shared" si="1096"/>
        <v>0</v>
      </c>
      <c r="H237" s="87">
        <f t="shared" si="1096"/>
        <v>0</v>
      </c>
      <c r="I237" s="87">
        <f t="shared" ca="1" si="1096"/>
        <v>0</v>
      </c>
      <c r="J237" s="87">
        <f t="shared" ca="1" si="1096"/>
        <v>0</v>
      </c>
      <c r="K237" s="87">
        <f t="shared" ca="1" si="1096"/>
        <v>0</v>
      </c>
      <c r="L237" s="87">
        <f t="shared" ca="1" si="1096"/>
        <v>0</v>
      </c>
      <c r="M237" s="87">
        <f t="shared" ca="1" si="1096"/>
        <v>0</v>
      </c>
      <c r="N237" s="87">
        <f t="shared" ca="1" si="1096"/>
        <v>0</v>
      </c>
      <c r="O237" s="88"/>
      <c r="P237" s="87">
        <f t="shared" ca="1" si="8"/>
        <v>0</v>
      </c>
      <c r="Q237" s="87">
        <f t="shared" ref="Q237:Z237" ca="1" si="1097">IF(E$8=0,0,ROUND(Q236-(E237-AB237),2))</f>
        <v>0</v>
      </c>
      <c r="R237" s="87">
        <f t="shared" si="1097"/>
        <v>0</v>
      </c>
      <c r="S237" s="87">
        <f t="shared" si="1097"/>
        <v>0</v>
      </c>
      <c r="T237" s="87">
        <f t="shared" si="1097"/>
        <v>0</v>
      </c>
      <c r="U237" s="87">
        <f t="shared" ca="1" si="1097"/>
        <v>0</v>
      </c>
      <c r="V237" s="87">
        <f t="shared" ca="1" si="1097"/>
        <v>0</v>
      </c>
      <c r="W237" s="87">
        <f t="shared" ca="1" si="1097"/>
        <v>0</v>
      </c>
      <c r="X237" s="87">
        <f t="shared" ca="1" si="1097"/>
        <v>0</v>
      </c>
      <c r="Y237" s="87">
        <f t="shared" ca="1" si="1097"/>
        <v>0</v>
      </c>
      <c r="Z237" s="87">
        <f t="shared" ca="1" si="1097"/>
        <v>0</v>
      </c>
      <c r="AA237" s="95"/>
      <c r="AB237" s="87">
        <f t="shared" ref="AB237:AK237" ca="1" si="1098">ROUND(Q236*E$9/12,2)</f>
        <v>0</v>
      </c>
      <c r="AC237" s="87">
        <f t="shared" si="1098"/>
        <v>0</v>
      </c>
      <c r="AD237" s="87">
        <f t="shared" si="1098"/>
        <v>0</v>
      </c>
      <c r="AE237" s="87">
        <f t="shared" si="1098"/>
        <v>0</v>
      </c>
      <c r="AF237" s="87">
        <f t="shared" ca="1" si="1098"/>
        <v>0</v>
      </c>
      <c r="AG237" s="87">
        <f t="shared" ca="1" si="1098"/>
        <v>0</v>
      </c>
      <c r="AH237" s="87">
        <f t="shared" ca="1" si="1098"/>
        <v>0</v>
      </c>
      <c r="AI237" s="87">
        <f t="shared" ca="1" si="1098"/>
        <v>0</v>
      </c>
      <c r="AJ237" s="87">
        <f t="shared" ca="1" si="1098"/>
        <v>0</v>
      </c>
      <c r="AK237" s="87">
        <f t="shared" ca="1" si="1098"/>
        <v>0</v>
      </c>
      <c r="AL237" s="87">
        <f t="shared" ca="1" si="16"/>
        <v>0</v>
      </c>
      <c r="AM237" s="96"/>
      <c r="AN237" s="87">
        <f t="shared" ref="AN237:AW237" ca="1" si="1099">IF(Q236&gt;0,IF((Q236+AB237)&lt;E$10,Q236+AB237,E$10),0)</f>
        <v>0</v>
      </c>
      <c r="AO237" s="87">
        <f t="shared" si="1099"/>
        <v>0</v>
      </c>
      <c r="AP237" s="87">
        <f t="shared" si="1099"/>
        <v>0</v>
      </c>
      <c r="AQ237" s="87">
        <f t="shared" si="1099"/>
        <v>0</v>
      </c>
      <c r="AR237" s="87">
        <f t="shared" ca="1" si="1099"/>
        <v>0</v>
      </c>
      <c r="AS237" s="87">
        <f t="shared" ca="1" si="1099"/>
        <v>0</v>
      </c>
      <c r="AT237" s="87">
        <f t="shared" ca="1" si="1099"/>
        <v>0</v>
      </c>
      <c r="AU237" s="87">
        <f t="shared" ca="1" si="1099"/>
        <v>0</v>
      </c>
      <c r="AV237" s="87">
        <f t="shared" ca="1" si="1099"/>
        <v>0</v>
      </c>
      <c r="AW237" s="87">
        <f t="shared" ca="1" si="1099"/>
        <v>0</v>
      </c>
      <c r="AX237" s="87">
        <f t="shared" ca="1" si="18"/>
        <v>0</v>
      </c>
      <c r="AY237" s="87"/>
      <c r="AZ237" s="166">
        <f t="shared" ca="1" si="19"/>
        <v>0</v>
      </c>
      <c r="BA237" s="87">
        <f t="shared" ref="BA237:BI237" si="1100">IF(R236&lt;=0,0,IF($C237&lt;=SUM($AZ237:AZ237),0,IF(AO237+$C237-SUM($AZ237:AZ237)&gt;R236+AC237,R236+AC237-AO237,$C237-SUM($AZ237:AZ237))))</f>
        <v>0</v>
      </c>
      <c r="BB237" s="87">
        <f t="shared" si="1100"/>
        <v>0</v>
      </c>
      <c r="BC237" s="87">
        <f t="shared" si="1100"/>
        <v>0</v>
      </c>
      <c r="BD237" s="87">
        <f t="shared" ca="1" si="1100"/>
        <v>0</v>
      </c>
      <c r="BE237" s="87">
        <f t="shared" ca="1" si="1100"/>
        <v>0</v>
      </c>
      <c r="BF237" s="87">
        <f t="shared" ca="1" si="1100"/>
        <v>0</v>
      </c>
      <c r="BG237" s="87">
        <f t="shared" ca="1" si="1100"/>
        <v>0</v>
      </c>
      <c r="BH237" s="87">
        <f t="shared" ca="1" si="1100"/>
        <v>0</v>
      </c>
      <c r="BI237" s="87">
        <f t="shared" ca="1" si="1100"/>
        <v>0</v>
      </c>
      <c r="BJ237" s="2"/>
    </row>
    <row r="238" spans="1:62" ht="10.5" customHeight="1">
      <c r="A238" s="85" t="str">
        <f t="shared" ca="1" si="10"/>
        <v/>
      </c>
      <c r="B238" s="104" t="e">
        <f t="shared" ca="1" si="11"/>
        <v>#N/A</v>
      </c>
      <c r="C238" s="86" t="str">
        <f t="shared" ca="1" si="12"/>
        <v/>
      </c>
      <c r="D238" s="137"/>
      <c r="E238" s="87">
        <f t="shared" ref="E238:N238" ca="1" si="1101">AN238+AZ238</f>
        <v>0</v>
      </c>
      <c r="F238" s="87">
        <f t="shared" si="1101"/>
        <v>0</v>
      </c>
      <c r="G238" s="87">
        <f t="shared" si="1101"/>
        <v>0</v>
      </c>
      <c r="H238" s="87">
        <f t="shared" si="1101"/>
        <v>0</v>
      </c>
      <c r="I238" s="87">
        <f t="shared" ca="1" si="1101"/>
        <v>0</v>
      </c>
      <c r="J238" s="87">
        <f t="shared" ca="1" si="1101"/>
        <v>0</v>
      </c>
      <c r="K238" s="87">
        <f t="shared" ca="1" si="1101"/>
        <v>0</v>
      </c>
      <c r="L238" s="87">
        <f t="shared" ca="1" si="1101"/>
        <v>0</v>
      </c>
      <c r="M238" s="87">
        <f t="shared" ca="1" si="1101"/>
        <v>0</v>
      </c>
      <c r="N238" s="87">
        <f t="shared" ca="1" si="1101"/>
        <v>0</v>
      </c>
      <c r="O238" s="88"/>
      <c r="P238" s="87">
        <f t="shared" ca="1" si="8"/>
        <v>0</v>
      </c>
      <c r="Q238" s="87">
        <f t="shared" ref="Q238:Z238" ca="1" si="1102">IF(E$8=0,0,ROUND(Q237-(E238-AB238),2))</f>
        <v>0</v>
      </c>
      <c r="R238" s="87">
        <f t="shared" si="1102"/>
        <v>0</v>
      </c>
      <c r="S238" s="87">
        <f t="shared" si="1102"/>
        <v>0</v>
      </c>
      <c r="T238" s="87">
        <f t="shared" si="1102"/>
        <v>0</v>
      </c>
      <c r="U238" s="87">
        <f t="shared" ca="1" si="1102"/>
        <v>0</v>
      </c>
      <c r="V238" s="87">
        <f t="shared" ca="1" si="1102"/>
        <v>0</v>
      </c>
      <c r="W238" s="87">
        <f t="shared" ca="1" si="1102"/>
        <v>0</v>
      </c>
      <c r="X238" s="87">
        <f t="shared" ca="1" si="1102"/>
        <v>0</v>
      </c>
      <c r="Y238" s="87">
        <f t="shared" ca="1" si="1102"/>
        <v>0</v>
      </c>
      <c r="Z238" s="87">
        <f t="shared" ca="1" si="1102"/>
        <v>0</v>
      </c>
      <c r="AA238" s="95"/>
      <c r="AB238" s="87">
        <f t="shared" ref="AB238:AK238" ca="1" si="1103">ROUND(Q237*E$9/12,2)</f>
        <v>0</v>
      </c>
      <c r="AC238" s="87">
        <f t="shared" si="1103"/>
        <v>0</v>
      </c>
      <c r="AD238" s="87">
        <f t="shared" si="1103"/>
        <v>0</v>
      </c>
      <c r="AE238" s="87">
        <f t="shared" si="1103"/>
        <v>0</v>
      </c>
      <c r="AF238" s="87">
        <f t="shared" ca="1" si="1103"/>
        <v>0</v>
      </c>
      <c r="AG238" s="87">
        <f t="shared" ca="1" si="1103"/>
        <v>0</v>
      </c>
      <c r="AH238" s="87">
        <f t="shared" ca="1" si="1103"/>
        <v>0</v>
      </c>
      <c r="AI238" s="87">
        <f t="shared" ca="1" si="1103"/>
        <v>0</v>
      </c>
      <c r="AJ238" s="87">
        <f t="shared" ca="1" si="1103"/>
        <v>0</v>
      </c>
      <c r="AK238" s="87">
        <f t="shared" ca="1" si="1103"/>
        <v>0</v>
      </c>
      <c r="AL238" s="87">
        <f t="shared" ca="1" si="16"/>
        <v>0</v>
      </c>
      <c r="AM238" s="96"/>
      <c r="AN238" s="87">
        <f t="shared" ref="AN238:AW238" ca="1" si="1104">IF(Q237&gt;0,IF((Q237+AB238)&lt;E$10,Q237+AB238,E$10),0)</f>
        <v>0</v>
      </c>
      <c r="AO238" s="87">
        <f t="shared" si="1104"/>
        <v>0</v>
      </c>
      <c r="AP238" s="87">
        <f t="shared" si="1104"/>
        <v>0</v>
      </c>
      <c r="AQ238" s="87">
        <f t="shared" si="1104"/>
        <v>0</v>
      </c>
      <c r="AR238" s="87">
        <f t="shared" ca="1" si="1104"/>
        <v>0</v>
      </c>
      <c r="AS238" s="87">
        <f t="shared" ca="1" si="1104"/>
        <v>0</v>
      </c>
      <c r="AT238" s="87">
        <f t="shared" ca="1" si="1104"/>
        <v>0</v>
      </c>
      <c r="AU238" s="87">
        <f t="shared" ca="1" si="1104"/>
        <v>0</v>
      </c>
      <c r="AV238" s="87">
        <f t="shared" ca="1" si="1104"/>
        <v>0</v>
      </c>
      <c r="AW238" s="87">
        <f t="shared" ca="1" si="1104"/>
        <v>0</v>
      </c>
      <c r="AX238" s="87">
        <f t="shared" ca="1" si="18"/>
        <v>0</v>
      </c>
      <c r="AY238" s="87"/>
      <c r="AZ238" s="166">
        <f t="shared" ca="1" si="19"/>
        <v>0</v>
      </c>
      <c r="BA238" s="87">
        <f t="shared" ref="BA238:BI238" si="1105">IF(R237&lt;=0,0,IF($C238&lt;=SUM($AZ238:AZ238),0,IF(AO238+$C238-SUM($AZ238:AZ238)&gt;R237+AC238,R237+AC238-AO238,$C238-SUM($AZ238:AZ238))))</f>
        <v>0</v>
      </c>
      <c r="BB238" s="87">
        <f t="shared" si="1105"/>
        <v>0</v>
      </c>
      <c r="BC238" s="87">
        <f t="shared" si="1105"/>
        <v>0</v>
      </c>
      <c r="BD238" s="87">
        <f t="shared" ca="1" si="1105"/>
        <v>0</v>
      </c>
      <c r="BE238" s="87">
        <f t="shared" ca="1" si="1105"/>
        <v>0</v>
      </c>
      <c r="BF238" s="87">
        <f t="shared" ca="1" si="1105"/>
        <v>0</v>
      </c>
      <c r="BG238" s="87">
        <f t="shared" ca="1" si="1105"/>
        <v>0</v>
      </c>
      <c r="BH238" s="87">
        <f t="shared" ca="1" si="1105"/>
        <v>0</v>
      </c>
      <c r="BI238" s="87">
        <f t="shared" ca="1" si="1105"/>
        <v>0</v>
      </c>
      <c r="BJ238" s="2"/>
    </row>
    <row r="239" spans="1:62" ht="10.5" customHeight="1">
      <c r="A239" s="85" t="str">
        <f t="shared" ca="1" si="10"/>
        <v/>
      </c>
      <c r="B239" s="104" t="e">
        <f t="shared" ca="1" si="11"/>
        <v>#N/A</v>
      </c>
      <c r="C239" s="86" t="str">
        <f t="shared" ca="1" si="12"/>
        <v/>
      </c>
      <c r="D239" s="137"/>
      <c r="E239" s="87">
        <f t="shared" ref="E239:N239" ca="1" si="1106">AN239+AZ239</f>
        <v>0</v>
      </c>
      <c r="F239" s="87">
        <f t="shared" si="1106"/>
        <v>0</v>
      </c>
      <c r="G239" s="87">
        <f t="shared" si="1106"/>
        <v>0</v>
      </c>
      <c r="H239" s="87">
        <f t="shared" si="1106"/>
        <v>0</v>
      </c>
      <c r="I239" s="87">
        <f t="shared" ca="1" si="1106"/>
        <v>0</v>
      </c>
      <c r="J239" s="87">
        <f t="shared" ca="1" si="1106"/>
        <v>0</v>
      </c>
      <c r="K239" s="87">
        <f t="shared" ca="1" si="1106"/>
        <v>0</v>
      </c>
      <c r="L239" s="87">
        <f t="shared" ca="1" si="1106"/>
        <v>0</v>
      </c>
      <c r="M239" s="87">
        <f t="shared" ca="1" si="1106"/>
        <v>0</v>
      </c>
      <c r="N239" s="87">
        <f t="shared" ca="1" si="1106"/>
        <v>0</v>
      </c>
      <c r="O239" s="88"/>
      <c r="P239" s="87">
        <f t="shared" ca="1" si="8"/>
        <v>0</v>
      </c>
      <c r="Q239" s="87">
        <f t="shared" ref="Q239:Z239" ca="1" si="1107">IF(E$8=0,0,ROUND(Q238-(E239-AB239),2))</f>
        <v>0</v>
      </c>
      <c r="R239" s="87">
        <f t="shared" si="1107"/>
        <v>0</v>
      </c>
      <c r="S239" s="87">
        <f t="shared" si="1107"/>
        <v>0</v>
      </c>
      <c r="T239" s="87">
        <f t="shared" si="1107"/>
        <v>0</v>
      </c>
      <c r="U239" s="87">
        <f t="shared" ca="1" si="1107"/>
        <v>0</v>
      </c>
      <c r="V239" s="87">
        <f t="shared" ca="1" si="1107"/>
        <v>0</v>
      </c>
      <c r="W239" s="87">
        <f t="shared" ca="1" si="1107"/>
        <v>0</v>
      </c>
      <c r="X239" s="87">
        <f t="shared" ca="1" si="1107"/>
        <v>0</v>
      </c>
      <c r="Y239" s="87">
        <f t="shared" ca="1" si="1107"/>
        <v>0</v>
      </c>
      <c r="Z239" s="87">
        <f t="shared" ca="1" si="1107"/>
        <v>0</v>
      </c>
      <c r="AA239" s="95"/>
      <c r="AB239" s="87">
        <f t="shared" ref="AB239:AK239" ca="1" si="1108">ROUND(Q238*E$9/12,2)</f>
        <v>0</v>
      </c>
      <c r="AC239" s="87">
        <f t="shared" si="1108"/>
        <v>0</v>
      </c>
      <c r="AD239" s="87">
        <f t="shared" si="1108"/>
        <v>0</v>
      </c>
      <c r="AE239" s="87">
        <f t="shared" si="1108"/>
        <v>0</v>
      </c>
      <c r="AF239" s="87">
        <f t="shared" ca="1" si="1108"/>
        <v>0</v>
      </c>
      <c r="AG239" s="87">
        <f t="shared" ca="1" si="1108"/>
        <v>0</v>
      </c>
      <c r="AH239" s="87">
        <f t="shared" ca="1" si="1108"/>
        <v>0</v>
      </c>
      <c r="AI239" s="87">
        <f t="shared" ca="1" si="1108"/>
        <v>0</v>
      </c>
      <c r="AJ239" s="87">
        <f t="shared" ca="1" si="1108"/>
        <v>0</v>
      </c>
      <c r="AK239" s="87">
        <f t="shared" ca="1" si="1108"/>
        <v>0</v>
      </c>
      <c r="AL239" s="87">
        <f t="shared" ca="1" si="16"/>
        <v>0</v>
      </c>
      <c r="AM239" s="96"/>
      <c r="AN239" s="87">
        <f t="shared" ref="AN239:AW239" ca="1" si="1109">IF(Q238&gt;0,IF((Q238+AB239)&lt;E$10,Q238+AB239,E$10),0)</f>
        <v>0</v>
      </c>
      <c r="AO239" s="87">
        <f t="shared" si="1109"/>
        <v>0</v>
      </c>
      <c r="AP239" s="87">
        <f t="shared" si="1109"/>
        <v>0</v>
      </c>
      <c r="AQ239" s="87">
        <f t="shared" si="1109"/>
        <v>0</v>
      </c>
      <c r="AR239" s="87">
        <f t="shared" ca="1" si="1109"/>
        <v>0</v>
      </c>
      <c r="AS239" s="87">
        <f t="shared" ca="1" si="1109"/>
        <v>0</v>
      </c>
      <c r="AT239" s="87">
        <f t="shared" ca="1" si="1109"/>
        <v>0</v>
      </c>
      <c r="AU239" s="87">
        <f t="shared" ca="1" si="1109"/>
        <v>0</v>
      </c>
      <c r="AV239" s="87">
        <f t="shared" ca="1" si="1109"/>
        <v>0</v>
      </c>
      <c r="AW239" s="87">
        <f t="shared" ca="1" si="1109"/>
        <v>0</v>
      </c>
      <c r="AX239" s="87">
        <f t="shared" ca="1" si="18"/>
        <v>0</v>
      </c>
      <c r="AY239" s="87"/>
      <c r="AZ239" s="166">
        <f t="shared" ca="1" si="19"/>
        <v>0</v>
      </c>
      <c r="BA239" s="87">
        <f t="shared" ref="BA239:BI239" si="1110">IF(R238&lt;=0,0,IF($C239&lt;=SUM($AZ239:AZ239),0,IF(AO239+$C239-SUM($AZ239:AZ239)&gt;R238+AC239,R238+AC239-AO239,$C239-SUM($AZ239:AZ239))))</f>
        <v>0</v>
      </c>
      <c r="BB239" s="87">
        <f t="shared" si="1110"/>
        <v>0</v>
      </c>
      <c r="BC239" s="87">
        <f t="shared" si="1110"/>
        <v>0</v>
      </c>
      <c r="BD239" s="87">
        <f t="shared" ca="1" si="1110"/>
        <v>0</v>
      </c>
      <c r="BE239" s="87">
        <f t="shared" ca="1" si="1110"/>
        <v>0</v>
      </c>
      <c r="BF239" s="87">
        <f t="shared" ca="1" si="1110"/>
        <v>0</v>
      </c>
      <c r="BG239" s="87">
        <f t="shared" ca="1" si="1110"/>
        <v>0</v>
      </c>
      <c r="BH239" s="87">
        <f t="shared" ca="1" si="1110"/>
        <v>0</v>
      </c>
      <c r="BI239" s="87">
        <f t="shared" ca="1" si="1110"/>
        <v>0</v>
      </c>
      <c r="BJ239" s="2"/>
    </row>
    <row r="240" spans="1:62" ht="10.5" customHeight="1">
      <c r="A240" s="85" t="str">
        <f t="shared" ca="1" si="10"/>
        <v/>
      </c>
      <c r="B240" s="104" t="e">
        <f t="shared" ca="1" si="11"/>
        <v>#N/A</v>
      </c>
      <c r="C240" s="86" t="str">
        <f t="shared" ca="1" si="12"/>
        <v/>
      </c>
      <c r="D240" s="137"/>
      <c r="E240" s="87">
        <f t="shared" ref="E240:N240" ca="1" si="1111">AN240+AZ240</f>
        <v>0</v>
      </c>
      <c r="F240" s="87">
        <f t="shared" si="1111"/>
        <v>0</v>
      </c>
      <c r="G240" s="87">
        <f t="shared" si="1111"/>
        <v>0</v>
      </c>
      <c r="H240" s="87">
        <f t="shared" si="1111"/>
        <v>0</v>
      </c>
      <c r="I240" s="87">
        <f t="shared" ca="1" si="1111"/>
        <v>0</v>
      </c>
      <c r="J240" s="87">
        <f t="shared" ca="1" si="1111"/>
        <v>0</v>
      </c>
      <c r="K240" s="87">
        <f t="shared" ca="1" si="1111"/>
        <v>0</v>
      </c>
      <c r="L240" s="87">
        <f t="shared" ca="1" si="1111"/>
        <v>0</v>
      </c>
      <c r="M240" s="87">
        <f t="shared" ca="1" si="1111"/>
        <v>0</v>
      </c>
      <c r="N240" s="87">
        <f t="shared" ca="1" si="1111"/>
        <v>0</v>
      </c>
      <c r="O240" s="88"/>
      <c r="P240" s="87">
        <f t="shared" ca="1" si="8"/>
        <v>0</v>
      </c>
      <c r="Q240" s="87">
        <f t="shared" ref="Q240:Z240" ca="1" si="1112">IF(E$8=0,0,ROUND(Q239-(E240-AB240),2))</f>
        <v>0</v>
      </c>
      <c r="R240" s="87">
        <f t="shared" si="1112"/>
        <v>0</v>
      </c>
      <c r="S240" s="87">
        <f t="shared" si="1112"/>
        <v>0</v>
      </c>
      <c r="T240" s="87">
        <f t="shared" si="1112"/>
        <v>0</v>
      </c>
      <c r="U240" s="87">
        <f t="shared" ca="1" si="1112"/>
        <v>0</v>
      </c>
      <c r="V240" s="87">
        <f t="shared" ca="1" si="1112"/>
        <v>0</v>
      </c>
      <c r="W240" s="87">
        <f t="shared" ca="1" si="1112"/>
        <v>0</v>
      </c>
      <c r="X240" s="87">
        <f t="shared" ca="1" si="1112"/>
        <v>0</v>
      </c>
      <c r="Y240" s="87">
        <f t="shared" ca="1" si="1112"/>
        <v>0</v>
      </c>
      <c r="Z240" s="87">
        <f t="shared" ca="1" si="1112"/>
        <v>0</v>
      </c>
      <c r="AA240" s="95"/>
      <c r="AB240" s="87">
        <f t="shared" ref="AB240:AK240" ca="1" si="1113">ROUND(Q239*E$9/12,2)</f>
        <v>0</v>
      </c>
      <c r="AC240" s="87">
        <f t="shared" si="1113"/>
        <v>0</v>
      </c>
      <c r="AD240" s="87">
        <f t="shared" si="1113"/>
        <v>0</v>
      </c>
      <c r="AE240" s="87">
        <f t="shared" si="1113"/>
        <v>0</v>
      </c>
      <c r="AF240" s="87">
        <f t="shared" ca="1" si="1113"/>
        <v>0</v>
      </c>
      <c r="AG240" s="87">
        <f t="shared" ca="1" si="1113"/>
        <v>0</v>
      </c>
      <c r="AH240" s="87">
        <f t="shared" ca="1" si="1113"/>
        <v>0</v>
      </c>
      <c r="AI240" s="87">
        <f t="shared" ca="1" si="1113"/>
        <v>0</v>
      </c>
      <c r="AJ240" s="87">
        <f t="shared" ca="1" si="1113"/>
        <v>0</v>
      </c>
      <c r="AK240" s="87">
        <f t="shared" ca="1" si="1113"/>
        <v>0</v>
      </c>
      <c r="AL240" s="87">
        <f t="shared" ca="1" si="16"/>
        <v>0</v>
      </c>
      <c r="AM240" s="96"/>
      <c r="AN240" s="87">
        <f t="shared" ref="AN240:AW240" ca="1" si="1114">IF(Q239&gt;0,IF((Q239+AB240)&lt;E$10,Q239+AB240,E$10),0)</f>
        <v>0</v>
      </c>
      <c r="AO240" s="87">
        <f t="shared" si="1114"/>
        <v>0</v>
      </c>
      <c r="AP240" s="87">
        <f t="shared" si="1114"/>
        <v>0</v>
      </c>
      <c r="AQ240" s="87">
        <f t="shared" si="1114"/>
        <v>0</v>
      </c>
      <c r="AR240" s="87">
        <f t="shared" ca="1" si="1114"/>
        <v>0</v>
      </c>
      <c r="AS240" s="87">
        <f t="shared" ca="1" si="1114"/>
        <v>0</v>
      </c>
      <c r="AT240" s="87">
        <f t="shared" ca="1" si="1114"/>
        <v>0</v>
      </c>
      <c r="AU240" s="87">
        <f t="shared" ca="1" si="1114"/>
        <v>0</v>
      </c>
      <c r="AV240" s="87">
        <f t="shared" ca="1" si="1114"/>
        <v>0</v>
      </c>
      <c r="AW240" s="87">
        <f t="shared" ca="1" si="1114"/>
        <v>0</v>
      </c>
      <c r="AX240" s="87">
        <f t="shared" ca="1" si="18"/>
        <v>0</v>
      </c>
      <c r="AY240" s="87"/>
      <c r="AZ240" s="166">
        <f t="shared" ca="1" si="19"/>
        <v>0</v>
      </c>
      <c r="BA240" s="87">
        <f t="shared" ref="BA240:BI240" si="1115">IF(R239&lt;=0,0,IF($C240&lt;=SUM($AZ240:AZ240),0,IF(AO240+$C240-SUM($AZ240:AZ240)&gt;R239+AC240,R239+AC240-AO240,$C240-SUM($AZ240:AZ240))))</f>
        <v>0</v>
      </c>
      <c r="BB240" s="87">
        <f t="shared" si="1115"/>
        <v>0</v>
      </c>
      <c r="BC240" s="87">
        <f t="shared" si="1115"/>
        <v>0</v>
      </c>
      <c r="BD240" s="87">
        <f t="shared" ca="1" si="1115"/>
        <v>0</v>
      </c>
      <c r="BE240" s="87">
        <f t="shared" ca="1" si="1115"/>
        <v>0</v>
      </c>
      <c r="BF240" s="87">
        <f t="shared" ca="1" si="1115"/>
        <v>0</v>
      </c>
      <c r="BG240" s="87">
        <f t="shared" ca="1" si="1115"/>
        <v>0</v>
      </c>
      <c r="BH240" s="87">
        <f t="shared" ca="1" si="1115"/>
        <v>0</v>
      </c>
      <c r="BI240" s="87">
        <f t="shared" ca="1" si="1115"/>
        <v>0</v>
      </c>
      <c r="BJ240" s="2"/>
    </row>
    <row r="241" spans="1:62" ht="10.5" customHeight="1">
      <c r="A241" s="85" t="str">
        <f t="shared" ca="1" si="10"/>
        <v/>
      </c>
      <c r="B241" s="104" t="e">
        <f t="shared" ca="1" si="11"/>
        <v>#N/A</v>
      </c>
      <c r="C241" s="86" t="str">
        <f t="shared" ca="1" si="12"/>
        <v/>
      </c>
      <c r="D241" s="137"/>
      <c r="E241" s="87">
        <f t="shared" ref="E241:N241" ca="1" si="1116">AN241+AZ241</f>
        <v>0</v>
      </c>
      <c r="F241" s="87">
        <f t="shared" si="1116"/>
        <v>0</v>
      </c>
      <c r="G241" s="87">
        <f t="shared" si="1116"/>
        <v>0</v>
      </c>
      <c r="H241" s="87">
        <f t="shared" si="1116"/>
        <v>0</v>
      </c>
      <c r="I241" s="87">
        <f t="shared" ca="1" si="1116"/>
        <v>0</v>
      </c>
      <c r="J241" s="87">
        <f t="shared" ca="1" si="1116"/>
        <v>0</v>
      </c>
      <c r="K241" s="87">
        <f t="shared" ca="1" si="1116"/>
        <v>0</v>
      </c>
      <c r="L241" s="87">
        <f t="shared" ca="1" si="1116"/>
        <v>0</v>
      </c>
      <c r="M241" s="87">
        <f t="shared" ca="1" si="1116"/>
        <v>0</v>
      </c>
      <c r="N241" s="87">
        <f t="shared" ca="1" si="1116"/>
        <v>0</v>
      </c>
      <c r="O241" s="88"/>
      <c r="P241" s="87">
        <f t="shared" ca="1" si="8"/>
        <v>0</v>
      </c>
      <c r="Q241" s="87">
        <f t="shared" ref="Q241:Z241" ca="1" si="1117">IF(E$8=0,0,ROUND(Q240-(E241-AB241),2))</f>
        <v>0</v>
      </c>
      <c r="R241" s="87">
        <f t="shared" si="1117"/>
        <v>0</v>
      </c>
      <c r="S241" s="87">
        <f t="shared" si="1117"/>
        <v>0</v>
      </c>
      <c r="T241" s="87">
        <f t="shared" si="1117"/>
        <v>0</v>
      </c>
      <c r="U241" s="87">
        <f t="shared" ca="1" si="1117"/>
        <v>0</v>
      </c>
      <c r="V241" s="87">
        <f t="shared" ca="1" si="1117"/>
        <v>0</v>
      </c>
      <c r="W241" s="87">
        <f t="shared" ca="1" si="1117"/>
        <v>0</v>
      </c>
      <c r="X241" s="87">
        <f t="shared" ca="1" si="1117"/>
        <v>0</v>
      </c>
      <c r="Y241" s="87">
        <f t="shared" ca="1" si="1117"/>
        <v>0</v>
      </c>
      <c r="Z241" s="87">
        <f t="shared" ca="1" si="1117"/>
        <v>0</v>
      </c>
      <c r="AA241" s="95"/>
      <c r="AB241" s="87">
        <f t="shared" ref="AB241:AK241" ca="1" si="1118">ROUND(Q240*E$9/12,2)</f>
        <v>0</v>
      </c>
      <c r="AC241" s="87">
        <f t="shared" si="1118"/>
        <v>0</v>
      </c>
      <c r="AD241" s="87">
        <f t="shared" si="1118"/>
        <v>0</v>
      </c>
      <c r="AE241" s="87">
        <f t="shared" si="1118"/>
        <v>0</v>
      </c>
      <c r="AF241" s="87">
        <f t="shared" ca="1" si="1118"/>
        <v>0</v>
      </c>
      <c r="AG241" s="87">
        <f t="shared" ca="1" si="1118"/>
        <v>0</v>
      </c>
      <c r="AH241" s="87">
        <f t="shared" ca="1" si="1118"/>
        <v>0</v>
      </c>
      <c r="AI241" s="87">
        <f t="shared" ca="1" si="1118"/>
        <v>0</v>
      </c>
      <c r="AJ241" s="87">
        <f t="shared" ca="1" si="1118"/>
        <v>0</v>
      </c>
      <c r="AK241" s="87">
        <f t="shared" ca="1" si="1118"/>
        <v>0</v>
      </c>
      <c r="AL241" s="87">
        <f t="shared" ca="1" si="16"/>
        <v>0</v>
      </c>
      <c r="AM241" s="96"/>
      <c r="AN241" s="87">
        <f t="shared" ref="AN241:AW241" ca="1" si="1119">IF(Q240&gt;0,IF((Q240+AB241)&lt;E$10,Q240+AB241,E$10),0)</f>
        <v>0</v>
      </c>
      <c r="AO241" s="87">
        <f t="shared" si="1119"/>
        <v>0</v>
      </c>
      <c r="AP241" s="87">
        <f t="shared" si="1119"/>
        <v>0</v>
      </c>
      <c r="AQ241" s="87">
        <f t="shared" si="1119"/>
        <v>0</v>
      </c>
      <c r="AR241" s="87">
        <f t="shared" ca="1" si="1119"/>
        <v>0</v>
      </c>
      <c r="AS241" s="87">
        <f t="shared" ca="1" si="1119"/>
        <v>0</v>
      </c>
      <c r="AT241" s="87">
        <f t="shared" ca="1" si="1119"/>
        <v>0</v>
      </c>
      <c r="AU241" s="87">
        <f t="shared" ca="1" si="1119"/>
        <v>0</v>
      </c>
      <c r="AV241" s="87">
        <f t="shared" ca="1" si="1119"/>
        <v>0</v>
      </c>
      <c r="AW241" s="87">
        <f t="shared" ca="1" si="1119"/>
        <v>0</v>
      </c>
      <c r="AX241" s="87">
        <f t="shared" ca="1" si="18"/>
        <v>0</v>
      </c>
      <c r="AY241" s="87"/>
      <c r="AZ241" s="166">
        <f t="shared" ca="1" si="19"/>
        <v>0</v>
      </c>
      <c r="BA241" s="87">
        <f t="shared" ref="BA241:BI241" si="1120">IF(R240&lt;=0,0,IF($C241&lt;=SUM($AZ241:AZ241),0,IF(AO241+$C241-SUM($AZ241:AZ241)&gt;R240+AC241,R240+AC241-AO241,$C241-SUM($AZ241:AZ241))))</f>
        <v>0</v>
      </c>
      <c r="BB241" s="87">
        <f t="shared" si="1120"/>
        <v>0</v>
      </c>
      <c r="BC241" s="87">
        <f t="shared" si="1120"/>
        <v>0</v>
      </c>
      <c r="BD241" s="87">
        <f t="shared" ca="1" si="1120"/>
        <v>0</v>
      </c>
      <c r="BE241" s="87">
        <f t="shared" ca="1" si="1120"/>
        <v>0</v>
      </c>
      <c r="BF241" s="87">
        <f t="shared" ca="1" si="1120"/>
        <v>0</v>
      </c>
      <c r="BG241" s="87">
        <f t="shared" ca="1" si="1120"/>
        <v>0</v>
      </c>
      <c r="BH241" s="87">
        <f t="shared" ca="1" si="1120"/>
        <v>0</v>
      </c>
      <c r="BI241" s="87">
        <f t="shared" ca="1" si="1120"/>
        <v>0</v>
      </c>
      <c r="BJ241" s="2"/>
    </row>
    <row r="242" spans="1:62" ht="10.5" customHeight="1">
      <c r="A242" s="85" t="str">
        <f t="shared" ca="1" si="10"/>
        <v/>
      </c>
      <c r="B242" s="104" t="e">
        <f t="shared" ca="1" si="11"/>
        <v>#N/A</v>
      </c>
      <c r="C242" s="86" t="str">
        <f t="shared" ca="1" si="12"/>
        <v/>
      </c>
      <c r="D242" s="137"/>
      <c r="E242" s="87">
        <f t="shared" ref="E242:N242" ca="1" si="1121">AN242+AZ242</f>
        <v>0</v>
      </c>
      <c r="F242" s="87">
        <f t="shared" si="1121"/>
        <v>0</v>
      </c>
      <c r="G242" s="87">
        <f t="shared" si="1121"/>
        <v>0</v>
      </c>
      <c r="H242" s="87">
        <f t="shared" si="1121"/>
        <v>0</v>
      </c>
      <c r="I242" s="87">
        <f t="shared" ca="1" si="1121"/>
        <v>0</v>
      </c>
      <c r="J242" s="87">
        <f t="shared" ca="1" si="1121"/>
        <v>0</v>
      </c>
      <c r="K242" s="87">
        <f t="shared" ca="1" si="1121"/>
        <v>0</v>
      </c>
      <c r="L242" s="87">
        <f t="shared" ca="1" si="1121"/>
        <v>0</v>
      </c>
      <c r="M242" s="87">
        <f t="shared" ca="1" si="1121"/>
        <v>0</v>
      </c>
      <c r="N242" s="87">
        <f t="shared" ca="1" si="1121"/>
        <v>0</v>
      </c>
      <c r="O242" s="88"/>
      <c r="P242" s="87">
        <f t="shared" ca="1" si="8"/>
        <v>0</v>
      </c>
      <c r="Q242" s="87">
        <f t="shared" ref="Q242:Z242" ca="1" si="1122">IF(E$8=0,0,ROUND(Q241-(E242-AB242),2))</f>
        <v>0</v>
      </c>
      <c r="R242" s="87">
        <f t="shared" si="1122"/>
        <v>0</v>
      </c>
      <c r="S242" s="87">
        <f t="shared" si="1122"/>
        <v>0</v>
      </c>
      <c r="T242" s="87">
        <f t="shared" si="1122"/>
        <v>0</v>
      </c>
      <c r="U242" s="87">
        <f t="shared" ca="1" si="1122"/>
        <v>0</v>
      </c>
      <c r="V242" s="87">
        <f t="shared" ca="1" si="1122"/>
        <v>0</v>
      </c>
      <c r="W242" s="87">
        <f t="shared" ca="1" si="1122"/>
        <v>0</v>
      </c>
      <c r="X242" s="87">
        <f t="shared" ca="1" si="1122"/>
        <v>0</v>
      </c>
      <c r="Y242" s="87">
        <f t="shared" ca="1" si="1122"/>
        <v>0</v>
      </c>
      <c r="Z242" s="87">
        <f t="shared" ca="1" si="1122"/>
        <v>0</v>
      </c>
      <c r="AA242" s="95"/>
      <c r="AB242" s="87">
        <f t="shared" ref="AB242:AK242" ca="1" si="1123">ROUND(Q241*E$9/12,2)</f>
        <v>0</v>
      </c>
      <c r="AC242" s="87">
        <f t="shared" si="1123"/>
        <v>0</v>
      </c>
      <c r="AD242" s="87">
        <f t="shared" si="1123"/>
        <v>0</v>
      </c>
      <c r="AE242" s="87">
        <f t="shared" si="1123"/>
        <v>0</v>
      </c>
      <c r="AF242" s="87">
        <f t="shared" ca="1" si="1123"/>
        <v>0</v>
      </c>
      <c r="AG242" s="87">
        <f t="shared" ca="1" si="1123"/>
        <v>0</v>
      </c>
      <c r="AH242" s="87">
        <f t="shared" ca="1" si="1123"/>
        <v>0</v>
      </c>
      <c r="AI242" s="87">
        <f t="shared" ca="1" si="1123"/>
        <v>0</v>
      </c>
      <c r="AJ242" s="87">
        <f t="shared" ca="1" si="1123"/>
        <v>0</v>
      </c>
      <c r="AK242" s="87">
        <f t="shared" ca="1" si="1123"/>
        <v>0</v>
      </c>
      <c r="AL242" s="87">
        <f t="shared" ca="1" si="16"/>
        <v>0</v>
      </c>
      <c r="AM242" s="96"/>
      <c r="AN242" s="87">
        <f t="shared" ref="AN242:AW242" ca="1" si="1124">IF(Q241&gt;0,IF((Q241+AB242)&lt;E$10,Q241+AB242,E$10),0)</f>
        <v>0</v>
      </c>
      <c r="AO242" s="87">
        <f t="shared" si="1124"/>
        <v>0</v>
      </c>
      <c r="AP242" s="87">
        <f t="shared" si="1124"/>
        <v>0</v>
      </c>
      <c r="AQ242" s="87">
        <f t="shared" si="1124"/>
        <v>0</v>
      </c>
      <c r="AR242" s="87">
        <f t="shared" ca="1" si="1124"/>
        <v>0</v>
      </c>
      <c r="AS242" s="87">
        <f t="shared" ca="1" si="1124"/>
        <v>0</v>
      </c>
      <c r="AT242" s="87">
        <f t="shared" ca="1" si="1124"/>
        <v>0</v>
      </c>
      <c r="AU242" s="87">
        <f t="shared" ca="1" si="1124"/>
        <v>0</v>
      </c>
      <c r="AV242" s="87">
        <f t="shared" ca="1" si="1124"/>
        <v>0</v>
      </c>
      <c r="AW242" s="87">
        <f t="shared" ca="1" si="1124"/>
        <v>0</v>
      </c>
      <c r="AX242" s="87">
        <f t="shared" ca="1" si="18"/>
        <v>0</v>
      </c>
      <c r="AY242" s="87"/>
      <c r="AZ242" s="166">
        <f t="shared" ca="1" si="19"/>
        <v>0</v>
      </c>
      <c r="BA242" s="87">
        <f t="shared" ref="BA242:BI242" si="1125">IF(R241&lt;=0,0,IF($C242&lt;=SUM($AZ242:AZ242),0,IF(AO242+$C242-SUM($AZ242:AZ242)&gt;R241+AC242,R241+AC242-AO242,$C242-SUM($AZ242:AZ242))))</f>
        <v>0</v>
      </c>
      <c r="BB242" s="87">
        <f t="shared" si="1125"/>
        <v>0</v>
      </c>
      <c r="BC242" s="87">
        <f t="shared" si="1125"/>
        <v>0</v>
      </c>
      <c r="BD242" s="87">
        <f t="shared" ca="1" si="1125"/>
        <v>0</v>
      </c>
      <c r="BE242" s="87">
        <f t="shared" ca="1" si="1125"/>
        <v>0</v>
      </c>
      <c r="BF242" s="87">
        <f t="shared" ca="1" si="1125"/>
        <v>0</v>
      </c>
      <c r="BG242" s="87">
        <f t="shared" ca="1" si="1125"/>
        <v>0</v>
      </c>
      <c r="BH242" s="87">
        <f t="shared" ca="1" si="1125"/>
        <v>0</v>
      </c>
      <c r="BI242" s="87">
        <f t="shared" ca="1" si="1125"/>
        <v>0</v>
      </c>
      <c r="BJ242" s="2"/>
    </row>
    <row r="243" spans="1:62" ht="10.5" customHeight="1">
      <c r="A243" s="85" t="str">
        <f t="shared" ca="1" si="10"/>
        <v/>
      </c>
      <c r="B243" s="104" t="e">
        <f t="shared" ca="1" si="11"/>
        <v>#N/A</v>
      </c>
      <c r="C243" s="86" t="str">
        <f t="shared" ca="1" si="12"/>
        <v/>
      </c>
      <c r="D243" s="137"/>
      <c r="E243" s="87">
        <f t="shared" ref="E243:N243" ca="1" si="1126">AN243+AZ243</f>
        <v>0</v>
      </c>
      <c r="F243" s="87">
        <f t="shared" si="1126"/>
        <v>0</v>
      </c>
      <c r="G243" s="87">
        <f t="shared" si="1126"/>
        <v>0</v>
      </c>
      <c r="H243" s="87">
        <f t="shared" si="1126"/>
        <v>0</v>
      </c>
      <c r="I243" s="87">
        <f t="shared" ca="1" si="1126"/>
        <v>0</v>
      </c>
      <c r="J243" s="87">
        <f t="shared" ca="1" si="1126"/>
        <v>0</v>
      </c>
      <c r="K243" s="87">
        <f t="shared" ca="1" si="1126"/>
        <v>0</v>
      </c>
      <c r="L243" s="87">
        <f t="shared" ca="1" si="1126"/>
        <v>0</v>
      </c>
      <c r="M243" s="87">
        <f t="shared" ca="1" si="1126"/>
        <v>0</v>
      </c>
      <c r="N243" s="87">
        <f t="shared" ca="1" si="1126"/>
        <v>0</v>
      </c>
      <c r="O243" s="88"/>
      <c r="P243" s="87">
        <f t="shared" ca="1" si="8"/>
        <v>0</v>
      </c>
      <c r="Q243" s="87">
        <f t="shared" ref="Q243:Z243" ca="1" si="1127">IF(E$8=0,0,ROUND(Q242-(E243-AB243),2))</f>
        <v>0</v>
      </c>
      <c r="R243" s="87">
        <f t="shared" si="1127"/>
        <v>0</v>
      </c>
      <c r="S243" s="87">
        <f t="shared" si="1127"/>
        <v>0</v>
      </c>
      <c r="T243" s="87">
        <f t="shared" si="1127"/>
        <v>0</v>
      </c>
      <c r="U243" s="87">
        <f t="shared" ca="1" si="1127"/>
        <v>0</v>
      </c>
      <c r="V243" s="87">
        <f t="shared" ca="1" si="1127"/>
        <v>0</v>
      </c>
      <c r="W243" s="87">
        <f t="shared" ca="1" si="1127"/>
        <v>0</v>
      </c>
      <c r="X243" s="87">
        <f t="shared" ca="1" si="1127"/>
        <v>0</v>
      </c>
      <c r="Y243" s="87">
        <f t="shared" ca="1" si="1127"/>
        <v>0</v>
      </c>
      <c r="Z243" s="87">
        <f t="shared" ca="1" si="1127"/>
        <v>0</v>
      </c>
      <c r="AA243" s="95"/>
      <c r="AB243" s="87">
        <f t="shared" ref="AB243:AK243" ca="1" si="1128">ROUND(Q242*E$9/12,2)</f>
        <v>0</v>
      </c>
      <c r="AC243" s="87">
        <f t="shared" si="1128"/>
        <v>0</v>
      </c>
      <c r="AD243" s="87">
        <f t="shared" si="1128"/>
        <v>0</v>
      </c>
      <c r="AE243" s="87">
        <f t="shared" si="1128"/>
        <v>0</v>
      </c>
      <c r="AF243" s="87">
        <f t="shared" ca="1" si="1128"/>
        <v>0</v>
      </c>
      <c r="AG243" s="87">
        <f t="shared" ca="1" si="1128"/>
        <v>0</v>
      </c>
      <c r="AH243" s="87">
        <f t="shared" ca="1" si="1128"/>
        <v>0</v>
      </c>
      <c r="AI243" s="87">
        <f t="shared" ca="1" si="1128"/>
        <v>0</v>
      </c>
      <c r="AJ243" s="87">
        <f t="shared" ca="1" si="1128"/>
        <v>0</v>
      </c>
      <c r="AK243" s="87">
        <f t="shared" ca="1" si="1128"/>
        <v>0</v>
      </c>
      <c r="AL243" s="87">
        <f t="shared" ca="1" si="16"/>
        <v>0</v>
      </c>
      <c r="AM243" s="96"/>
      <c r="AN243" s="87">
        <f t="shared" ref="AN243:AW243" ca="1" si="1129">IF(Q242&gt;0,IF((Q242+AB243)&lt;E$10,Q242+AB243,E$10),0)</f>
        <v>0</v>
      </c>
      <c r="AO243" s="87">
        <f t="shared" si="1129"/>
        <v>0</v>
      </c>
      <c r="AP243" s="87">
        <f t="shared" si="1129"/>
        <v>0</v>
      </c>
      <c r="AQ243" s="87">
        <f t="shared" si="1129"/>
        <v>0</v>
      </c>
      <c r="AR243" s="87">
        <f t="shared" ca="1" si="1129"/>
        <v>0</v>
      </c>
      <c r="AS243" s="87">
        <f t="shared" ca="1" si="1129"/>
        <v>0</v>
      </c>
      <c r="AT243" s="87">
        <f t="shared" ca="1" si="1129"/>
        <v>0</v>
      </c>
      <c r="AU243" s="87">
        <f t="shared" ca="1" si="1129"/>
        <v>0</v>
      </c>
      <c r="AV243" s="87">
        <f t="shared" ca="1" si="1129"/>
        <v>0</v>
      </c>
      <c r="AW243" s="87">
        <f t="shared" ca="1" si="1129"/>
        <v>0</v>
      </c>
      <c r="AX243" s="87">
        <f t="shared" ca="1" si="18"/>
        <v>0</v>
      </c>
      <c r="AY243" s="87"/>
      <c r="AZ243" s="166">
        <f t="shared" ca="1" si="19"/>
        <v>0</v>
      </c>
      <c r="BA243" s="87">
        <f t="shared" ref="BA243:BI243" si="1130">IF(R242&lt;=0,0,IF($C243&lt;=SUM($AZ243:AZ243),0,IF(AO243+$C243-SUM($AZ243:AZ243)&gt;R242+AC243,R242+AC243-AO243,$C243-SUM($AZ243:AZ243))))</f>
        <v>0</v>
      </c>
      <c r="BB243" s="87">
        <f t="shared" si="1130"/>
        <v>0</v>
      </c>
      <c r="BC243" s="87">
        <f t="shared" si="1130"/>
        <v>0</v>
      </c>
      <c r="BD243" s="87">
        <f t="shared" ca="1" si="1130"/>
        <v>0</v>
      </c>
      <c r="BE243" s="87">
        <f t="shared" ca="1" si="1130"/>
        <v>0</v>
      </c>
      <c r="BF243" s="87">
        <f t="shared" ca="1" si="1130"/>
        <v>0</v>
      </c>
      <c r="BG243" s="87">
        <f t="shared" ca="1" si="1130"/>
        <v>0</v>
      </c>
      <c r="BH243" s="87">
        <f t="shared" ca="1" si="1130"/>
        <v>0</v>
      </c>
      <c r="BI243" s="87">
        <f t="shared" ca="1" si="1130"/>
        <v>0</v>
      </c>
      <c r="BJ243" s="2"/>
    </row>
    <row r="244" spans="1:62" ht="10.5" customHeight="1">
      <c r="A244" s="85" t="str">
        <f t="shared" ca="1" si="10"/>
        <v/>
      </c>
      <c r="B244" s="104" t="e">
        <f t="shared" ca="1" si="11"/>
        <v>#N/A</v>
      </c>
      <c r="C244" s="86" t="str">
        <f t="shared" ca="1" si="12"/>
        <v/>
      </c>
      <c r="D244" s="137"/>
      <c r="E244" s="87">
        <f t="shared" ref="E244:N244" ca="1" si="1131">AN244+AZ244</f>
        <v>0</v>
      </c>
      <c r="F244" s="87">
        <f t="shared" si="1131"/>
        <v>0</v>
      </c>
      <c r="G244" s="87">
        <f t="shared" si="1131"/>
        <v>0</v>
      </c>
      <c r="H244" s="87">
        <f t="shared" si="1131"/>
        <v>0</v>
      </c>
      <c r="I244" s="87">
        <f t="shared" ca="1" si="1131"/>
        <v>0</v>
      </c>
      <c r="J244" s="87">
        <f t="shared" ca="1" si="1131"/>
        <v>0</v>
      </c>
      <c r="K244" s="87">
        <f t="shared" ca="1" si="1131"/>
        <v>0</v>
      </c>
      <c r="L244" s="87">
        <f t="shared" ca="1" si="1131"/>
        <v>0</v>
      </c>
      <c r="M244" s="87">
        <f t="shared" ca="1" si="1131"/>
        <v>0</v>
      </c>
      <c r="N244" s="87">
        <f t="shared" ca="1" si="1131"/>
        <v>0</v>
      </c>
      <c r="O244" s="88"/>
      <c r="P244" s="87">
        <f t="shared" ca="1" si="8"/>
        <v>0</v>
      </c>
      <c r="Q244" s="87">
        <f t="shared" ref="Q244:Z244" ca="1" si="1132">IF(E$8=0,0,ROUND(Q243-(E244-AB244),2))</f>
        <v>0</v>
      </c>
      <c r="R244" s="87">
        <f t="shared" si="1132"/>
        <v>0</v>
      </c>
      <c r="S244" s="87">
        <f t="shared" si="1132"/>
        <v>0</v>
      </c>
      <c r="T244" s="87">
        <f t="shared" si="1132"/>
        <v>0</v>
      </c>
      <c r="U244" s="87">
        <f t="shared" ca="1" si="1132"/>
        <v>0</v>
      </c>
      <c r="V244" s="87">
        <f t="shared" ca="1" si="1132"/>
        <v>0</v>
      </c>
      <c r="W244" s="87">
        <f t="shared" ca="1" si="1132"/>
        <v>0</v>
      </c>
      <c r="X244" s="87">
        <f t="shared" ca="1" si="1132"/>
        <v>0</v>
      </c>
      <c r="Y244" s="87">
        <f t="shared" ca="1" si="1132"/>
        <v>0</v>
      </c>
      <c r="Z244" s="87">
        <f t="shared" ca="1" si="1132"/>
        <v>0</v>
      </c>
      <c r="AA244" s="95"/>
      <c r="AB244" s="87">
        <f t="shared" ref="AB244:AK244" ca="1" si="1133">ROUND(Q243*E$9/12,2)</f>
        <v>0</v>
      </c>
      <c r="AC244" s="87">
        <f t="shared" si="1133"/>
        <v>0</v>
      </c>
      <c r="AD244" s="87">
        <f t="shared" si="1133"/>
        <v>0</v>
      </c>
      <c r="AE244" s="87">
        <f t="shared" si="1133"/>
        <v>0</v>
      </c>
      <c r="AF244" s="87">
        <f t="shared" ca="1" si="1133"/>
        <v>0</v>
      </c>
      <c r="AG244" s="87">
        <f t="shared" ca="1" si="1133"/>
        <v>0</v>
      </c>
      <c r="AH244" s="87">
        <f t="shared" ca="1" si="1133"/>
        <v>0</v>
      </c>
      <c r="AI244" s="87">
        <f t="shared" ca="1" si="1133"/>
        <v>0</v>
      </c>
      <c r="AJ244" s="87">
        <f t="shared" ca="1" si="1133"/>
        <v>0</v>
      </c>
      <c r="AK244" s="87">
        <f t="shared" ca="1" si="1133"/>
        <v>0</v>
      </c>
      <c r="AL244" s="87">
        <f t="shared" ca="1" si="16"/>
        <v>0</v>
      </c>
      <c r="AM244" s="96"/>
      <c r="AN244" s="87">
        <f t="shared" ref="AN244:AW244" ca="1" si="1134">IF(Q243&gt;0,IF((Q243+AB244)&lt;E$10,Q243+AB244,E$10),0)</f>
        <v>0</v>
      </c>
      <c r="AO244" s="87">
        <f t="shared" si="1134"/>
        <v>0</v>
      </c>
      <c r="AP244" s="87">
        <f t="shared" si="1134"/>
        <v>0</v>
      </c>
      <c r="AQ244" s="87">
        <f t="shared" si="1134"/>
        <v>0</v>
      </c>
      <c r="AR244" s="87">
        <f t="shared" ca="1" si="1134"/>
        <v>0</v>
      </c>
      <c r="AS244" s="87">
        <f t="shared" ca="1" si="1134"/>
        <v>0</v>
      </c>
      <c r="AT244" s="87">
        <f t="shared" ca="1" si="1134"/>
        <v>0</v>
      </c>
      <c r="AU244" s="87">
        <f t="shared" ca="1" si="1134"/>
        <v>0</v>
      </c>
      <c r="AV244" s="87">
        <f t="shared" ca="1" si="1134"/>
        <v>0</v>
      </c>
      <c r="AW244" s="87">
        <f t="shared" ca="1" si="1134"/>
        <v>0</v>
      </c>
      <c r="AX244" s="87">
        <f t="shared" ca="1" si="18"/>
        <v>0</v>
      </c>
      <c r="AY244" s="87"/>
      <c r="AZ244" s="166">
        <f t="shared" ca="1" si="19"/>
        <v>0</v>
      </c>
      <c r="BA244" s="87">
        <f t="shared" ref="BA244:BI244" si="1135">IF(R243&lt;=0,0,IF($C244&lt;=SUM($AZ244:AZ244),0,IF(AO244+$C244-SUM($AZ244:AZ244)&gt;R243+AC244,R243+AC244-AO244,$C244-SUM($AZ244:AZ244))))</f>
        <v>0</v>
      </c>
      <c r="BB244" s="87">
        <f t="shared" si="1135"/>
        <v>0</v>
      </c>
      <c r="BC244" s="87">
        <f t="shared" si="1135"/>
        <v>0</v>
      </c>
      <c r="BD244" s="87">
        <f t="shared" ca="1" si="1135"/>
        <v>0</v>
      </c>
      <c r="BE244" s="87">
        <f t="shared" ca="1" si="1135"/>
        <v>0</v>
      </c>
      <c r="BF244" s="87">
        <f t="shared" ca="1" si="1135"/>
        <v>0</v>
      </c>
      <c r="BG244" s="87">
        <f t="shared" ca="1" si="1135"/>
        <v>0</v>
      </c>
      <c r="BH244" s="87">
        <f t="shared" ca="1" si="1135"/>
        <v>0</v>
      </c>
      <c r="BI244" s="87">
        <f t="shared" ca="1" si="1135"/>
        <v>0</v>
      </c>
      <c r="BJ244" s="2"/>
    </row>
    <row r="245" spans="1:62" ht="10.5" customHeight="1">
      <c r="A245" s="85" t="str">
        <f t="shared" ca="1" si="10"/>
        <v/>
      </c>
      <c r="B245" s="104" t="e">
        <f t="shared" ca="1" si="11"/>
        <v>#N/A</v>
      </c>
      <c r="C245" s="86" t="str">
        <f t="shared" ca="1" si="12"/>
        <v/>
      </c>
      <c r="D245" s="137"/>
      <c r="E245" s="87">
        <f t="shared" ref="E245:N245" ca="1" si="1136">AN245+AZ245</f>
        <v>0</v>
      </c>
      <c r="F245" s="87">
        <f t="shared" si="1136"/>
        <v>0</v>
      </c>
      <c r="G245" s="87">
        <f t="shared" si="1136"/>
        <v>0</v>
      </c>
      <c r="H245" s="87">
        <f t="shared" si="1136"/>
        <v>0</v>
      </c>
      <c r="I245" s="87">
        <f t="shared" ca="1" si="1136"/>
        <v>0</v>
      </c>
      <c r="J245" s="87">
        <f t="shared" ca="1" si="1136"/>
        <v>0</v>
      </c>
      <c r="K245" s="87">
        <f t="shared" ca="1" si="1136"/>
        <v>0</v>
      </c>
      <c r="L245" s="87">
        <f t="shared" ca="1" si="1136"/>
        <v>0</v>
      </c>
      <c r="M245" s="87">
        <f t="shared" ca="1" si="1136"/>
        <v>0</v>
      </c>
      <c r="N245" s="87">
        <f t="shared" ca="1" si="1136"/>
        <v>0</v>
      </c>
      <c r="O245" s="88"/>
      <c r="P245" s="87">
        <f t="shared" ca="1" si="8"/>
        <v>0</v>
      </c>
      <c r="Q245" s="87">
        <f t="shared" ref="Q245:Z245" ca="1" si="1137">IF(E$8=0,0,ROUND(Q244-(E245-AB245),2))</f>
        <v>0</v>
      </c>
      <c r="R245" s="87">
        <f t="shared" si="1137"/>
        <v>0</v>
      </c>
      <c r="S245" s="87">
        <f t="shared" si="1137"/>
        <v>0</v>
      </c>
      <c r="T245" s="87">
        <f t="shared" si="1137"/>
        <v>0</v>
      </c>
      <c r="U245" s="87">
        <f t="shared" ca="1" si="1137"/>
        <v>0</v>
      </c>
      <c r="V245" s="87">
        <f t="shared" ca="1" si="1137"/>
        <v>0</v>
      </c>
      <c r="W245" s="87">
        <f t="shared" ca="1" si="1137"/>
        <v>0</v>
      </c>
      <c r="X245" s="87">
        <f t="shared" ca="1" si="1137"/>
        <v>0</v>
      </c>
      <c r="Y245" s="87">
        <f t="shared" ca="1" si="1137"/>
        <v>0</v>
      </c>
      <c r="Z245" s="87">
        <f t="shared" ca="1" si="1137"/>
        <v>0</v>
      </c>
      <c r="AA245" s="95"/>
      <c r="AB245" s="87">
        <f t="shared" ref="AB245:AK245" ca="1" si="1138">ROUND(Q244*E$9/12,2)</f>
        <v>0</v>
      </c>
      <c r="AC245" s="87">
        <f t="shared" si="1138"/>
        <v>0</v>
      </c>
      <c r="AD245" s="87">
        <f t="shared" si="1138"/>
        <v>0</v>
      </c>
      <c r="AE245" s="87">
        <f t="shared" si="1138"/>
        <v>0</v>
      </c>
      <c r="AF245" s="87">
        <f t="shared" ca="1" si="1138"/>
        <v>0</v>
      </c>
      <c r="AG245" s="87">
        <f t="shared" ca="1" si="1138"/>
        <v>0</v>
      </c>
      <c r="AH245" s="87">
        <f t="shared" ca="1" si="1138"/>
        <v>0</v>
      </c>
      <c r="AI245" s="87">
        <f t="shared" ca="1" si="1138"/>
        <v>0</v>
      </c>
      <c r="AJ245" s="87">
        <f t="shared" ca="1" si="1138"/>
        <v>0</v>
      </c>
      <c r="AK245" s="87">
        <f t="shared" ca="1" si="1138"/>
        <v>0</v>
      </c>
      <c r="AL245" s="87">
        <f t="shared" ca="1" si="16"/>
        <v>0</v>
      </c>
      <c r="AM245" s="96"/>
      <c r="AN245" s="87">
        <f t="shared" ref="AN245:AW245" ca="1" si="1139">IF(Q244&gt;0,IF((Q244+AB245)&lt;E$10,Q244+AB245,E$10),0)</f>
        <v>0</v>
      </c>
      <c r="AO245" s="87">
        <f t="shared" si="1139"/>
        <v>0</v>
      </c>
      <c r="AP245" s="87">
        <f t="shared" si="1139"/>
        <v>0</v>
      </c>
      <c r="AQ245" s="87">
        <f t="shared" si="1139"/>
        <v>0</v>
      </c>
      <c r="AR245" s="87">
        <f t="shared" ca="1" si="1139"/>
        <v>0</v>
      </c>
      <c r="AS245" s="87">
        <f t="shared" ca="1" si="1139"/>
        <v>0</v>
      </c>
      <c r="AT245" s="87">
        <f t="shared" ca="1" si="1139"/>
        <v>0</v>
      </c>
      <c r="AU245" s="87">
        <f t="shared" ca="1" si="1139"/>
        <v>0</v>
      </c>
      <c r="AV245" s="87">
        <f t="shared" ca="1" si="1139"/>
        <v>0</v>
      </c>
      <c r="AW245" s="87">
        <f t="shared" ca="1" si="1139"/>
        <v>0</v>
      </c>
      <c r="AX245" s="87">
        <f t="shared" ca="1" si="18"/>
        <v>0</v>
      </c>
      <c r="AY245" s="87"/>
      <c r="AZ245" s="166">
        <f t="shared" ca="1" si="19"/>
        <v>0</v>
      </c>
      <c r="BA245" s="87">
        <f t="shared" ref="BA245:BI245" si="1140">IF(R244&lt;=0,0,IF($C245&lt;=SUM($AZ245:AZ245),0,IF(AO245+$C245-SUM($AZ245:AZ245)&gt;R244+AC245,R244+AC245-AO245,$C245-SUM($AZ245:AZ245))))</f>
        <v>0</v>
      </c>
      <c r="BB245" s="87">
        <f t="shared" si="1140"/>
        <v>0</v>
      </c>
      <c r="BC245" s="87">
        <f t="shared" si="1140"/>
        <v>0</v>
      </c>
      <c r="BD245" s="87">
        <f t="shared" ca="1" si="1140"/>
        <v>0</v>
      </c>
      <c r="BE245" s="87">
        <f t="shared" ca="1" si="1140"/>
        <v>0</v>
      </c>
      <c r="BF245" s="87">
        <f t="shared" ca="1" si="1140"/>
        <v>0</v>
      </c>
      <c r="BG245" s="87">
        <f t="shared" ca="1" si="1140"/>
        <v>0</v>
      </c>
      <c r="BH245" s="87">
        <f t="shared" ca="1" si="1140"/>
        <v>0</v>
      </c>
      <c r="BI245" s="87">
        <f t="shared" ca="1" si="1140"/>
        <v>0</v>
      </c>
      <c r="BJ245" s="2"/>
    </row>
    <row r="246" spans="1:62" ht="10.5" customHeight="1">
      <c r="A246" s="85" t="str">
        <f t="shared" ca="1" si="10"/>
        <v/>
      </c>
      <c r="B246" s="104" t="e">
        <f t="shared" ca="1" si="11"/>
        <v>#N/A</v>
      </c>
      <c r="C246" s="86" t="str">
        <f t="shared" ca="1" si="12"/>
        <v/>
      </c>
      <c r="D246" s="137"/>
      <c r="E246" s="87">
        <f t="shared" ref="E246:N246" ca="1" si="1141">AN246+AZ246</f>
        <v>0</v>
      </c>
      <c r="F246" s="87">
        <f t="shared" si="1141"/>
        <v>0</v>
      </c>
      <c r="G246" s="87">
        <f t="shared" si="1141"/>
        <v>0</v>
      </c>
      <c r="H246" s="87">
        <f t="shared" si="1141"/>
        <v>0</v>
      </c>
      <c r="I246" s="87">
        <f t="shared" ca="1" si="1141"/>
        <v>0</v>
      </c>
      <c r="J246" s="87">
        <f t="shared" ca="1" si="1141"/>
        <v>0</v>
      </c>
      <c r="K246" s="87">
        <f t="shared" ca="1" si="1141"/>
        <v>0</v>
      </c>
      <c r="L246" s="87">
        <f t="shared" ca="1" si="1141"/>
        <v>0</v>
      </c>
      <c r="M246" s="87">
        <f t="shared" ca="1" si="1141"/>
        <v>0</v>
      </c>
      <c r="N246" s="87">
        <f t="shared" ca="1" si="1141"/>
        <v>0</v>
      </c>
      <c r="O246" s="88"/>
      <c r="P246" s="87">
        <f t="shared" ca="1" si="8"/>
        <v>0</v>
      </c>
      <c r="Q246" s="87">
        <f t="shared" ref="Q246:Z246" ca="1" si="1142">IF(E$8=0,0,ROUND(Q245-(E246-AB246),2))</f>
        <v>0</v>
      </c>
      <c r="R246" s="87">
        <f t="shared" si="1142"/>
        <v>0</v>
      </c>
      <c r="S246" s="87">
        <f t="shared" si="1142"/>
        <v>0</v>
      </c>
      <c r="T246" s="87">
        <f t="shared" si="1142"/>
        <v>0</v>
      </c>
      <c r="U246" s="87">
        <f t="shared" ca="1" si="1142"/>
        <v>0</v>
      </c>
      <c r="V246" s="87">
        <f t="shared" ca="1" si="1142"/>
        <v>0</v>
      </c>
      <c r="W246" s="87">
        <f t="shared" ca="1" si="1142"/>
        <v>0</v>
      </c>
      <c r="X246" s="87">
        <f t="shared" ca="1" si="1142"/>
        <v>0</v>
      </c>
      <c r="Y246" s="87">
        <f t="shared" ca="1" si="1142"/>
        <v>0</v>
      </c>
      <c r="Z246" s="87">
        <f t="shared" ca="1" si="1142"/>
        <v>0</v>
      </c>
      <c r="AA246" s="95"/>
      <c r="AB246" s="87">
        <f t="shared" ref="AB246:AK246" ca="1" si="1143">ROUND(Q245*E$9/12,2)</f>
        <v>0</v>
      </c>
      <c r="AC246" s="87">
        <f t="shared" si="1143"/>
        <v>0</v>
      </c>
      <c r="AD246" s="87">
        <f t="shared" si="1143"/>
        <v>0</v>
      </c>
      <c r="AE246" s="87">
        <f t="shared" si="1143"/>
        <v>0</v>
      </c>
      <c r="AF246" s="87">
        <f t="shared" ca="1" si="1143"/>
        <v>0</v>
      </c>
      <c r="AG246" s="87">
        <f t="shared" ca="1" si="1143"/>
        <v>0</v>
      </c>
      <c r="AH246" s="87">
        <f t="shared" ca="1" si="1143"/>
        <v>0</v>
      </c>
      <c r="AI246" s="87">
        <f t="shared" ca="1" si="1143"/>
        <v>0</v>
      </c>
      <c r="AJ246" s="87">
        <f t="shared" ca="1" si="1143"/>
        <v>0</v>
      </c>
      <c r="AK246" s="87">
        <f t="shared" ca="1" si="1143"/>
        <v>0</v>
      </c>
      <c r="AL246" s="87">
        <f t="shared" ca="1" si="16"/>
        <v>0</v>
      </c>
      <c r="AM246" s="96"/>
      <c r="AN246" s="87">
        <f t="shared" ref="AN246:AW246" ca="1" si="1144">IF(Q245&gt;0,IF((Q245+AB246)&lt;E$10,Q245+AB246,E$10),0)</f>
        <v>0</v>
      </c>
      <c r="AO246" s="87">
        <f t="shared" si="1144"/>
        <v>0</v>
      </c>
      <c r="AP246" s="87">
        <f t="shared" si="1144"/>
        <v>0</v>
      </c>
      <c r="AQ246" s="87">
        <f t="shared" si="1144"/>
        <v>0</v>
      </c>
      <c r="AR246" s="87">
        <f t="shared" ca="1" si="1144"/>
        <v>0</v>
      </c>
      <c r="AS246" s="87">
        <f t="shared" ca="1" si="1144"/>
        <v>0</v>
      </c>
      <c r="AT246" s="87">
        <f t="shared" ca="1" si="1144"/>
        <v>0</v>
      </c>
      <c r="AU246" s="87">
        <f t="shared" ca="1" si="1144"/>
        <v>0</v>
      </c>
      <c r="AV246" s="87">
        <f t="shared" ca="1" si="1144"/>
        <v>0</v>
      </c>
      <c r="AW246" s="87">
        <f t="shared" ca="1" si="1144"/>
        <v>0</v>
      </c>
      <c r="AX246" s="87">
        <f t="shared" ca="1" si="18"/>
        <v>0</v>
      </c>
      <c r="AY246" s="87"/>
      <c r="AZ246" s="166">
        <f t="shared" ca="1" si="19"/>
        <v>0</v>
      </c>
      <c r="BA246" s="87">
        <f t="shared" ref="BA246:BI246" si="1145">IF(R245&lt;=0,0,IF($C246&lt;=SUM($AZ246:AZ246),0,IF(AO246+$C246-SUM($AZ246:AZ246)&gt;R245+AC246,R245+AC246-AO246,$C246-SUM($AZ246:AZ246))))</f>
        <v>0</v>
      </c>
      <c r="BB246" s="87">
        <f t="shared" si="1145"/>
        <v>0</v>
      </c>
      <c r="BC246" s="87">
        <f t="shared" si="1145"/>
        <v>0</v>
      </c>
      <c r="BD246" s="87">
        <f t="shared" ca="1" si="1145"/>
        <v>0</v>
      </c>
      <c r="BE246" s="87">
        <f t="shared" ca="1" si="1145"/>
        <v>0</v>
      </c>
      <c r="BF246" s="87">
        <f t="shared" ca="1" si="1145"/>
        <v>0</v>
      </c>
      <c r="BG246" s="87">
        <f t="shared" ca="1" si="1145"/>
        <v>0</v>
      </c>
      <c r="BH246" s="87">
        <f t="shared" ca="1" si="1145"/>
        <v>0</v>
      </c>
      <c r="BI246" s="87">
        <f t="shared" ca="1" si="1145"/>
        <v>0</v>
      </c>
      <c r="BJ246" s="2"/>
    </row>
    <row r="247" spans="1:62" ht="10.5" customHeight="1">
      <c r="A247" s="85" t="str">
        <f t="shared" ca="1" si="10"/>
        <v/>
      </c>
      <c r="B247" s="104" t="e">
        <f t="shared" ca="1" si="11"/>
        <v>#N/A</v>
      </c>
      <c r="C247" s="86" t="str">
        <f t="shared" ca="1" si="12"/>
        <v/>
      </c>
      <c r="D247" s="137"/>
      <c r="E247" s="87">
        <f t="shared" ref="E247:N247" ca="1" si="1146">AN247+AZ247</f>
        <v>0</v>
      </c>
      <c r="F247" s="87">
        <f t="shared" si="1146"/>
        <v>0</v>
      </c>
      <c r="G247" s="87">
        <f t="shared" si="1146"/>
        <v>0</v>
      </c>
      <c r="H247" s="87">
        <f t="shared" si="1146"/>
        <v>0</v>
      </c>
      <c r="I247" s="87">
        <f t="shared" ca="1" si="1146"/>
        <v>0</v>
      </c>
      <c r="J247" s="87">
        <f t="shared" ca="1" si="1146"/>
        <v>0</v>
      </c>
      <c r="K247" s="87">
        <f t="shared" ca="1" si="1146"/>
        <v>0</v>
      </c>
      <c r="L247" s="87">
        <f t="shared" ca="1" si="1146"/>
        <v>0</v>
      </c>
      <c r="M247" s="87">
        <f t="shared" ca="1" si="1146"/>
        <v>0</v>
      </c>
      <c r="N247" s="87">
        <f t="shared" ca="1" si="1146"/>
        <v>0</v>
      </c>
      <c r="O247" s="88"/>
      <c r="P247" s="87">
        <f t="shared" ca="1" si="8"/>
        <v>0</v>
      </c>
      <c r="Q247" s="87">
        <f t="shared" ref="Q247:Z247" ca="1" si="1147">IF(E$8=0,0,ROUND(Q246-(E247-AB247),2))</f>
        <v>0</v>
      </c>
      <c r="R247" s="87">
        <f t="shared" si="1147"/>
        <v>0</v>
      </c>
      <c r="S247" s="87">
        <f t="shared" si="1147"/>
        <v>0</v>
      </c>
      <c r="T247" s="87">
        <f t="shared" si="1147"/>
        <v>0</v>
      </c>
      <c r="U247" s="87">
        <f t="shared" ca="1" si="1147"/>
        <v>0</v>
      </c>
      <c r="V247" s="87">
        <f t="shared" ca="1" si="1147"/>
        <v>0</v>
      </c>
      <c r="W247" s="87">
        <f t="shared" ca="1" si="1147"/>
        <v>0</v>
      </c>
      <c r="X247" s="87">
        <f t="shared" ca="1" si="1147"/>
        <v>0</v>
      </c>
      <c r="Y247" s="87">
        <f t="shared" ca="1" si="1147"/>
        <v>0</v>
      </c>
      <c r="Z247" s="87">
        <f t="shared" ca="1" si="1147"/>
        <v>0</v>
      </c>
      <c r="AA247" s="95"/>
      <c r="AB247" s="87">
        <f t="shared" ref="AB247:AK247" ca="1" si="1148">ROUND(Q246*E$9/12,2)</f>
        <v>0</v>
      </c>
      <c r="AC247" s="87">
        <f t="shared" si="1148"/>
        <v>0</v>
      </c>
      <c r="AD247" s="87">
        <f t="shared" si="1148"/>
        <v>0</v>
      </c>
      <c r="AE247" s="87">
        <f t="shared" si="1148"/>
        <v>0</v>
      </c>
      <c r="AF247" s="87">
        <f t="shared" ca="1" si="1148"/>
        <v>0</v>
      </c>
      <c r="AG247" s="87">
        <f t="shared" ca="1" si="1148"/>
        <v>0</v>
      </c>
      <c r="AH247" s="87">
        <f t="shared" ca="1" si="1148"/>
        <v>0</v>
      </c>
      <c r="AI247" s="87">
        <f t="shared" ca="1" si="1148"/>
        <v>0</v>
      </c>
      <c r="AJ247" s="87">
        <f t="shared" ca="1" si="1148"/>
        <v>0</v>
      </c>
      <c r="AK247" s="87">
        <f t="shared" ca="1" si="1148"/>
        <v>0</v>
      </c>
      <c r="AL247" s="87">
        <f t="shared" ca="1" si="16"/>
        <v>0</v>
      </c>
      <c r="AM247" s="96"/>
      <c r="AN247" s="87">
        <f t="shared" ref="AN247:AW247" ca="1" si="1149">IF(Q246&gt;0,IF((Q246+AB247)&lt;E$10,Q246+AB247,E$10),0)</f>
        <v>0</v>
      </c>
      <c r="AO247" s="87">
        <f t="shared" si="1149"/>
        <v>0</v>
      </c>
      <c r="AP247" s="87">
        <f t="shared" si="1149"/>
        <v>0</v>
      </c>
      <c r="AQ247" s="87">
        <f t="shared" si="1149"/>
        <v>0</v>
      </c>
      <c r="AR247" s="87">
        <f t="shared" ca="1" si="1149"/>
        <v>0</v>
      </c>
      <c r="AS247" s="87">
        <f t="shared" ca="1" si="1149"/>
        <v>0</v>
      </c>
      <c r="AT247" s="87">
        <f t="shared" ca="1" si="1149"/>
        <v>0</v>
      </c>
      <c r="AU247" s="87">
        <f t="shared" ca="1" si="1149"/>
        <v>0</v>
      </c>
      <c r="AV247" s="87">
        <f t="shared" ca="1" si="1149"/>
        <v>0</v>
      </c>
      <c r="AW247" s="87">
        <f t="shared" ca="1" si="1149"/>
        <v>0</v>
      </c>
      <c r="AX247" s="87">
        <f t="shared" ca="1" si="18"/>
        <v>0</v>
      </c>
      <c r="AY247" s="87"/>
      <c r="AZ247" s="166">
        <f t="shared" ca="1" si="19"/>
        <v>0</v>
      </c>
      <c r="BA247" s="87">
        <f t="shared" ref="BA247:BI247" si="1150">IF(R246&lt;=0,0,IF($C247&lt;=SUM($AZ247:AZ247),0,IF(AO247+$C247-SUM($AZ247:AZ247)&gt;R246+AC247,R246+AC247-AO247,$C247-SUM($AZ247:AZ247))))</f>
        <v>0</v>
      </c>
      <c r="BB247" s="87">
        <f t="shared" si="1150"/>
        <v>0</v>
      </c>
      <c r="BC247" s="87">
        <f t="shared" si="1150"/>
        <v>0</v>
      </c>
      <c r="BD247" s="87">
        <f t="shared" ca="1" si="1150"/>
        <v>0</v>
      </c>
      <c r="BE247" s="87">
        <f t="shared" ca="1" si="1150"/>
        <v>0</v>
      </c>
      <c r="BF247" s="87">
        <f t="shared" ca="1" si="1150"/>
        <v>0</v>
      </c>
      <c r="BG247" s="87">
        <f t="shared" ca="1" si="1150"/>
        <v>0</v>
      </c>
      <c r="BH247" s="87">
        <f t="shared" ca="1" si="1150"/>
        <v>0</v>
      </c>
      <c r="BI247" s="87">
        <f t="shared" ca="1" si="1150"/>
        <v>0</v>
      </c>
      <c r="BJ247" s="2"/>
    </row>
    <row r="248" spans="1:62" ht="10.5" customHeight="1">
      <c r="A248" s="85" t="str">
        <f t="shared" ca="1" si="10"/>
        <v/>
      </c>
      <c r="B248" s="104" t="e">
        <f t="shared" ca="1" si="11"/>
        <v>#N/A</v>
      </c>
      <c r="C248" s="86" t="str">
        <f t="shared" ca="1" si="12"/>
        <v/>
      </c>
      <c r="D248" s="137"/>
      <c r="E248" s="87">
        <f t="shared" ref="E248:N248" ca="1" si="1151">AN248+AZ248</f>
        <v>0</v>
      </c>
      <c r="F248" s="87">
        <f t="shared" si="1151"/>
        <v>0</v>
      </c>
      <c r="G248" s="87">
        <f t="shared" si="1151"/>
        <v>0</v>
      </c>
      <c r="H248" s="87">
        <f t="shared" si="1151"/>
        <v>0</v>
      </c>
      <c r="I248" s="87">
        <f t="shared" ca="1" si="1151"/>
        <v>0</v>
      </c>
      <c r="J248" s="87">
        <f t="shared" ca="1" si="1151"/>
        <v>0</v>
      </c>
      <c r="K248" s="87">
        <f t="shared" ca="1" si="1151"/>
        <v>0</v>
      </c>
      <c r="L248" s="87">
        <f t="shared" ca="1" si="1151"/>
        <v>0</v>
      </c>
      <c r="M248" s="87">
        <f t="shared" ca="1" si="1151"/>
        <v>0</v>
      </c>
      <c r="N248" s="87">
        <f t="shared" ca="1" si="1151"/>
        <v>0</v>
      </c>
      <c r="O248" s="88"/>
      <c r="P248" s="87">
        <f t="shared" ca="1" si="8"/>
        <v>0</v>
      </c>
      <c r="Q248" s="87">
        <f t="shared" ref="Q248:Z248" ca="1" si="1152">IF(E$8=0,0,ROUND(Q247-(E248-AB248),2))</f>
        <v>0</v>
      </c>
      <c r="R248" s="87">
        <f t="shared" si="1152"/>
        <v>0</v>
      </c>
      <c r="S248" s="87">
        <f t="shared" si="1152"/>
        <v>0</v>
      </c>
      <c r="T248" s="87">
        <f t="shared" si="1152"/>
        <v>0</v>
      </c>
      <c r="U248" s="87">
        <f t="shared" ca="1" si="1152"/>
        <v>0</v>
      </c>
      <c r="V248" s="87">
        <f t="shared" ca="1" si="1152"/>
        <v>0</v>
      </c>
      <c r="W248" s="87">
        <f t="shared" ca="1" si="1152"/>
        <v>0</v>
      </c>
      <c r="X248" s="87">
        <f t="shared" ca="1" si="1152"/>
        <v>0</v>
      </c>
      <c r="Y248" s="87">
        <f t="shared" ca="1" si="1152"/>
        <v>0</v>
      </c>
      <c r="Z248" s="87">
        <f t="shared" ca="1" si="1152"/>
        <v>0</v>
      </c>
      <c r="AA248" s="95"/>
      <c r="AB248" s="87">
        <f t="shared" ref="AB248:AK248" ca="1" si="1153">ROUND(Q247*E$9/12,2)</f>
        <v>0</v>
      </c>
      <c r="AC248" s="87">
        <f t="shared" si="1153"/>
        <v>0</v>
      </c>
      <c r="AD248" s="87">
        <f t="shared" si="1153"/>
        <v>0</v>
      </c>
      <c r="AE248" s="87">
        <f t="shared" si="1153"/>
        <v>0</v>
      </c>
      <c r="AF248" s="87">
        <f t="shared" ca="1" si="1153"/>
        <v>0</v>
      </c>
      <c r="AG248" s="87">
        <f t="shared" ca="1" si="1153"/>
        <v>0</v>
      </c>
      <c r="AH248" s="87">
        <f t="shared" ca="1" si="1153"/>
        <v>0</v>
      </c>
      <c r="AI248" s="87">
        <f t="shared" ca="1" si="1153"/>
        <v>0</v>
      </c>
      <c r="AJ248" s="87">
        <f t="shared" ca="1" si="1153"/>
        <v>0</v>
      </c>
      <c r="AK248" s="87">
        <f t="shared" ca="1" si="1153"/>
        <v>0</v>
      </c>
      <c r="AL248" s="87">
        <f t="shared" ca="1" si="16"/>
        <v>0</v>
      </c>
      <c r="AM248" s="96"/>
      <c r="AN248" s="87">
        <f t="shared" ref="AN248:AW248" ca="1" si="1154">IF(Q247&gt;0,IF((Q247+AB248)&lt;E$10,Q247+AB248,E$10),0)</f>
        <v>0</v>
      </c>
      <c r="AO248" s="87">
        <f t="shared" si="1154"/>
        <v>0</v>
      </c>
      <c r="AP248" s="87">
        <f t="shared" si="1154"/>
        <v>0</v>
      </c>
      <c r="AQ248" s="87">
        <f t="shared" si="1154"/>
        <v>0</v>
      </c>
      <c r="AR248" s="87">
        <f t="shared" ca="1" si="1154"/>
        <v>0</v>
      </c>
      <c r="AS248" s="87">
        <f t="shared" ca="1" si="1154"/>
        <v>0</v>
      </c>
      <c r="AT248" s="87">
        <f t="shared" ca="1" si="1154"/>
        <v>0</v>
      </c>
      <c r="AU248" s="87">
        <f t="shared" ca="1" si="1154"/>
        <v>0</v>
      </c>
      <c r="AV248" s="87">
        <f t="shared" ca="1" si="1154"/>
        <v>0</v>
      </c>
      <c r="AW248" s="87">
        <f t="shared" ca="1" si="1154"/>
        <v>0</v>
      </c>
      <c r="AX248" s="87">
        <f t="shared" ca="1" si="18"/>
        <v>0</v>
      </c>
      <c r="AY248" s="87"/>
      <c r="AZ248" s="166">
        <f t="shared" ca="1" si="19"/>
        <v>0</v>
      </c>
      <c r="BA248" s="87">
        <f t="shared" ref="BA248:BI248" si="1155">IF(R247&lt;=0,0,IF($C248&lt;=SUM($AZ248:AZ248),0,IF(AO248+$C248-SUM($AZ248:AZ248)&gt;R247+AC248,R247+AC248-AO248,$C248-SUM($AZ248:AZ248))))</f>
        <v>0</v>
      </c>
      <c r="BB248" s="87">
        <f t="shared" si="1155"/>
        <v>0</v>
      </c>
      <c r="BC248" s="87">
        <f t="shared" si="1155"/>
        <v>0</v>
      </c>
      <c r="BD248" s="87">
        <f t="shared" ca="1" si="1155"/>
        <v>0</v>
      </c>
      <c r="BE248" s="87">
        <f t="shared" ca="1" si="1155"/>
        <v>0</v>
      </c>
      <c r="BF248" s="87">
        <f t="shared" ca="1" si="1155"/>
        <v>0</v>
      </c>
      <c r="BG248" s="87">
        <f t="shared" ca="1" si="1155"/>
        <v>0</v>
      </c>
      <c r="BH248" s="87">
        <f t="shared" ca="1" si="1155"/>
        <v>0</v>
      </c>
      <c r="BI248" s="87">
        <f t="shared" ca="1" si="1155"/>
        <v>0</v>
      </c>
      <c r="BJ248" s="2"/>
    </row>
    <row r="249" spans="1:62" ht="10.5" customHeight="1">
      <c r="A249" s="85" t="str">
        <f t="shared" ca="1" si="10"/>
        <v/>
      </c>
      <c r="B249" s="104" t="e">
        <f t="shared" ca="1" si="11"/>
        <v>#N/A</v>
      </c>
      <c r="C249" s="86" t="str">
        <f t="shared" ca="1" si="12"/>
        <v/>
      </c>
      <c r="D249" s="137"/>
      <c r="E249" s="87">
        <f t="shared" ref="E249:N249" ca="1" si="1156">AN249+AZ249</f>
        <v>0</v>
      </c>
      <c r="F249" s="87">
        <f t="shared" si="1156"/>
        <v>0</v>
      </c>
      <c r="G249" s="87">
        <f t="shared" si="1156"/>
        <v>0</v>
      </c>
      <c r="H249" s="87">
        <f t="shared" si="1156"/>
        <v>0</v>
      </c>
      <c r="I249" s="87">
        <f t="shared" ca="1" si="1156"/>
        <v>0</v>
      </c>
      <c r="J249" s="87">
        <f t="shared" ca="1" si="1156"/>
        <v>0</v>
      </c>
      <c r="K249" s="87">
        <f t="shared" ca="1" si="1156"/>
        <v>0</v>
      </c>
      <c r="L249" s="87">
        <f t="shared" ca="1" si="1156"/>
        <v>0</v>
      </c>
      <c r="M249" s="87">
        <f t="shared" ca="1" si="1156"/>
        <v>0</v>
      </c>
      <c r="N249" s="87">
        <f t="shared" ca="1" si="1156"/>
        <v>0</v>
      </c>
      <c r="O249" s="88"/>
      <c r="P249" s="87">
        <f t="shared" ca="1" si="8"/>
        <v>0</v>
      </c>
      <c r="Q249" s="87">
        <f t="shared" ref="Q249:Z249" ca="1" si="1157">IF(E$8=0,0,ROUND(Q248-(E249-AB249),2))</f>
        <v>0</v>
      </c>
      <c r="R249" s="87">
        <f t="shared" si="1157"/>
        <v>0</v>
      </c>
      <c r="S249" s="87">
        <f t="shared" si="1157"/>
        <v>0</v>
      </c>
      <c r="T249" s="87">
        <f t="shared" si="1157"/>
        <v>0</v>
      </c>
      <c r="U249" s="87">
        <f t="shared" ca="1" si="1157"/>
        <v>0</v>
      </c>
      <c r="V249" s="87">
        <f t="shared" ca="1" si="1157"/>
        <v>0</v>
      </c>
      <c r="W249" s="87">
        <f t="shared" ca="1" si="1157"/>
        <v>0</v>
      </c>
      <c r="X249" s="87">
        <f t="shared" ca="1" si="1157"/>
        <v>0</v>
      </c>
      <c r="Y249" s="87">
        <f t="shared" ca="1" si="1157"/>
        <v>0</v>
      </c>
      <c r="Z249" s="87">
        <f t="shared" ca="1" si="1157"/>
        <v>0</v>
      </c>
      <c r="AA249" s="95"/>
      <c r="AB249" s="87">
        <f t="shared" ref="AB249:AK249" ca="1" si="1158">ROUND(Q248*E$9/12,2)</f>
        <v>0</v>
      </c>
      <c r="AC249" s="87">
        <f t="shared" si="1158"/>
        <v>0</v>
      </c>
      <c r="AD249" s="87">
        <f t="shared" si="1158"/>
        <v>0</v>
      </c>
      <c r="AE249" s="87">
        <f t="shared" si="1158"/>
        <v>0</v>
      </c>
      <c r="AF249" s="87">
        <f t="shared" ca="1" si="1158"/>
        <v>0</v>
      </c>
      <c r="AG249" s="87">
        <f t="shared" ca="1" si="1158"/>
        <v>0</v>
      </c>
      <c r="AH249" s="87">
        <f t="shared" ca="1" si="1158"/>
        <v>0</v>
      </c>
      <c r="AI249" s="87">
        <f t="shared" ca="1" si="1158"/>
        <v>0</v>
      </c>
      <c r="AJ249" s="87">
        <f t="shared" ca="1" si="1158"/>
        <v>0</v>
      </c>
      <c r="AK249" s="87">
        <f t="shared" ca="1" si="1158"/>
        <v>0</v>
      </c>
      <c r="AL249" s="87">
        <f t="shared" ca="1" si="16"/>
        <v>0</v>
      </c>
      <c r="AM249" s="96"/>
      <c r="AN249" s="87">
        <f t="shared" ref="AN249:AW249" ca="1" si="1159">IF(Q248&gt;0,IF((Q248+AB249)&lt;E$10,Q248+AB249,E$10),0)</f>
        <v>0</v>
      </c>
      <c r="AO249" s="87">
        <f t="shared" si="1159"/>
        <v>0</v>
      </c>
      <c r="AP249" s="87">
        <f t="shared" si="1159"/>
        <v>0</v>
      </c>
      <c r="AQ249" s="87">
        <f t="shared" si="1159"/>
        <v>0</v>
      </c>
      <c r="AR249" s="87">
        <f t="shared" ca="1" si="1159"/>
        <v>0</v>
      </c>
      <c r="AS249" s="87">
        <f t="shared" ca="1" si="1159"/>
        <v>0</v>
      </c>
      <c r="AT249" s="87">
        <f t="shared" ca="1" si="1159"/>
        <v>0</v>
      </c>
      <c r="AU249" s="87">
        <f t="shared" ca="1" si="1159"/>
        <v>0</v>
      </c>
      <c r="AV249" s="87">
        <f t="shared" ca="1" si="1159"/>
        <v>0</v>
      </c>
      <c r="AW249" s="87">
        <f t="shared" ca="1" si="1159"/>
        <v>0</v>
      </c>
      <c r="AX249" s="87">
        <f t="shared" ca="1" si="18"/>
        <v>0</v>
      </c>
      <c r="AY249" s="87"/>
      <c r="AZ249" s="166">
        <f t="shared" ca="1" si="19"/>
        <v>0</v>
      </c>
      <c r="BA249" s="87">
        <f t="shared" ref="BA249:BI249" si="1160">IF(R248&lt;=0,0,IF($C249&lt;=SUM($AZ249:AZ249),0,IF(AO249+$C249-SUM($AZ249:AZ249)&gt;R248+AC249,R248+AC249-AO249,$C249-SUM($AZ249:AZ249))))</f>
        <v>0</v>
      </c>
      <c r="BB249" s="87">
        <f t="shared" si="1160"/>
        <v>0</v>
      </c>
      <c r="BC249" s="87">
        <f t="shared" si="1160"/>
        <v>0</v>
      </c>
      <c r="BD249" s="87">
        <f t="shared" ca="1" si="1160"/>
        <v>0</v>
      </c>
      <c r="BE249" s="87">
        <f t="shared" ca="1" si="1160"/>
        <v>0</v>
      </c>
      <c r="BF249" s="87">
        <f t="shared" ca="1" si="1160"/>
        <v>0</v>
      </c>
      <c r="BG249" s="87">
        <f t="shared" ca="1" si="1160"/>
        <v>0</v>
      </c>
      <c r="BH249" s="87">
        <f t="shared" ca="1" si="1160"/>
        <v>0</v>
      </c>
      <c r="BI249" s="87">
        <f t="shared" ca="1" si="1160"/>
        <v>0</v>
      </c>
      <c r="BJ249" s="2"/>
    </row>
    <row r="250" spans="1:62" ht="10.5" customHeight="1">
      <c r="A250" s="85" t="str">
        <f t="shared" ca="1" si="10"/>
        <v/>
      </c>
      <c r="B250" s="104" t="e">
        <f t="shared" ca="1" si="11"/>
        <v>#N/A</v>
      </c>
      <c r="C250" s="86" t="str">
        <f t="shared" ca="1" si="12"/>
        <v/>
      </c>
      <c r="D250" s="137"/>
      <c r="E250" s="87">
        <f t="shared" ref="E250:N250" ca="1" si="1161">AN250+AZ250</f>
        <v>0</v>
      </c>
      <c r="F250" s="87">
        <f t="shared" si="1161"/>
        <v>0</v>
      </c>
      <c r="G250" s="87">
        <f t="shared" si="1161"/>
        <v>0</v>
      </c>
      <c r="H250" s="87">
        <f t="shared" si="1161"/>
        <v>0</v>
      </c>
      <c r="I250" s="87">
        <f t="shared" ca="1" si="1161"/>
        <v>0</v>
      </c>
      <c r="J250" s="87">
        <f t="shared" ca="1" si="1161"/>
        <v>0</v>
      </c>
      <c r="K250" s="87">
        <f t="shared" ca="1" si="1161"/>
        <v>0</v>
      </c>
      <c r="L250" s="87">
        <f t="shared" ca="1" si="1161"/>
        <v>0</v>
      </c>
      <c r="M250" s="87">
        <f t="shared" ca="1" si="1161"/>
        <v>0</v>
      </c>
      <c r="N250" s="87">
        <f t="shared" ca="1" si="1161"/>
        <v>0</v>
      </c>
      <c r="O250" s="88"/>
      <c r="P250" s="87">
        <f t="shared" ca="1" si="8"/>
        <v>0</v>
      </c>
      <c r="Q250" s="87">
        <f t="shared" ref="Q250:Z250" ca="1" si="1162">IF(E$8=0,0,ROUND(Q249-(E250-AB250),2))</f>
        <v>0</v>
      </c>
      <c r="R250" s="87">
        <f t="shared" si="1162"/>
        <v>0</v>
      </c>
      <c r="S250" s="87">
        <f t="shared" si="1162"/>
        <v>0</v>
      </c>
      <c r="T250" s="87">
        <f t="shared" si="1162"/>
        <v>0</v>
      </c>
      <c r="U250" s="87">
        <f t="shared" ca="1" si="1162"/>
        <v>0</v>
      </c>
      <c r="V250" s="87">
        <f t="shared" ca="1" si="1162"/>
        <v>0</v>
      </c>
      <c r="W250" s="87">
        <f t="shared" ca="1" si="1162"/>
        <v>0</v>
      </c>
      <c r="X250" s="87">
        <f t="shared" ca="1" si="1162"/>
        <v>0</v>
      </c>
      <c r="Y250" s="87">
        <f t="shared" ca="1" si="1162"/>
        <v>0</v>
      </c>
      <c r="Z250" s="87">
        <f t="shared" ca="1" si="1162"/>
        <v>0</v>
      </c>
      <c r="AA250" s="95"/>
      <c r="AB250" s="87">
        <f t="shared" ref="AB250:AK250" ca="1" si="1163">ROUND(Q249*E$9/12,2)</f>
        <v>0</v>
      </c>
      <c r="AC250" s="87">
        <f t="shared" si="1163"/>
        <v>0</v>
      </c>
      <c r="AD250" s="87">
        <f t="shared" si="1163"/>
        <v>0</v>
      </c>
      <c r="AE250" s="87">
        <f t="shared" si="1163"/>
        <v>0</v>
      </c>
      <c r="AF250" s="87">
        <f t="shared" ca="1" si="1163"/>
        <v>0</v>
      </c>
      <c r="AG250" s="87">
        <f t="shared" ca="1" si="1163"/>
        <v>0</v>
      </c>
      <c r="AH250" s="87">
        <f t="shared" ca="1" si="1163"/>
        <v>0</v>
      </c>
      <c r="AI250" s="87">
        <f t="shared" ca="1" si="1163"/>
        <v>0</v>
      </c>
      <c r="AJ250" s="87">
        <f t="shared" ca="1" si="1163"/>
        <v>0</v>
      </c>
      <c r="AK250" s="87">
        <f t="shared" ca="1" si="1163"/>
        <v>0</v>
      </c>
      <c r="AL250" s="87">
        <f t="shared" ca="1" si="16"/>
        <v>0</v>
      </c>
      <c r="AM250" s="96"/>
      <c r="AN250" s="87">
        <f t="shared" ref="AN250:AW250" ca="1" si="1164">IF(Q249&gt;0,IF((Q249+AB250)&lt;E$10,Q249+AB250,E$10),0)</f>
        <v>0</v>
      </c>
      <c r="AO250" s="87">
        <f t="shared" si="1164"/>
        <v>0</v>
      </c>
      <c r="AP250" s="87">
        <f t="shared" si="1164"/>
        <v>0</v>
      </c>
      <c r="AQ250" s="87">
        <f t="shared" si="1164"/>
        <v>0</v>
      </c>
      <c r="AR250" s="87">
        <f t="shared" ca="1" si="1164"/>
        <v>0</v>
      </c>
      <c r="AS250" s="87">
        <f t="shared" ca="1" si="1164"/>
        <v>0</v>
      </c>
      <c r="AT250" s="87">
        <f t="shared" ca="1" si="1164"/>
        <v>0</v>
      </c>
      <c r="AU250" s="87">
        <f t="shared" ca="1" si="1164"/>
        <v>0</v>
      </c>
      <c r="AV250" s="87">
        <f t="shared" ca="1" si="1164"/>
        <v>0</v>
      </c>
      <c r="AW250" s="87">
        <f t="shared" ca="1" si="1164"/>
        <v>0</v>
      </c>
      <c r="AX250" s="87">
        <f t="shared" ca="1" si="18"/>
        <v>0</v>
      </c>
      <c r="AY250" s="87"/>
      <c r="AZ250" s="166">
        <f t="shared" ca="1" si="19"/>
        <v>0</v>
      </c>
      <c r="BA250" s="87">
        <f t="shared" ref="BA250:BI250" si="1165">IF(R249&lt;=0,0,IF($C250&lt;=SUM($AZ250:AZ250),0,IF(AO250+$C250-SUM($AZ250:AZ250)&gt;R249+AC250,R249+AC250-AO250,$C250-SUM($AZ250:AZ250))))</f>
        <v>0</v>
      </c>
      <c r="BB250" s="87">
        <f t="shared" si="1165"/>
        <v>0</v>
      </c>
      <c r="BC250" s="87">
        <f t="shared" si="1165"/>
        <v>0</v>
      </c>
      <c r="BD250" s="87">
        <f t="shared" ca="1" si="1165"/>
        <v>0</v>
      </c>
      <c r="BE250" s="87">
        <f t="shared" ca="1" si="1165"/>
        <v>0</v>
      </c>
      <c r="BF250" s="87">
        <f t="shared" ca="1" si="1165"/>
        <v>0</v>
      </c>
      <c r="BG250" s="87">
        <f t="shared" ca="1" si="1165"/>
        <v>0</v>
      </c>
      <c r="BH250" s="87">
        <f t="shared" ca="1" si="1165"/>
        <v>0</v>
      </c>
      <c r="BI250" s="87">
        <f t="shared" ca="1" si="1165"/>
        <v>0</v>
      </c>
      <c r="BJ250" s="2"/>
    </row>
    <row r="251" spans="1:62" ht="10.5" customHeight="1">
      <c r="A251" s="85" t="str">
        <f t="shared" ca="1" si="10"/>
        <v/>
      </c>
      <c r="B251" s="104" t="e">
        <f t="shared" ca="1" si="11"/>
        <v>#N/A</v>
      </c>
      <c r="C251" s="86" t="str">
        <f t="shared" ca="1" si="12"/>
        <v/>
      </c>
      <c r="D251" s="137"/>
      <c r="E251" s="87">
        <f t="shared" ref="E251:N251" ca="1" si="1166">AN251+AZ251</f>
        <v>0</v>
      </c>
      <c r="F251" s="87">
        <f t="shared" si="1166"/>
        <v>0</v>
      </c>
      <c r="G251" s="87">
        <f t="shared" si="1166"/>
        <v>0</v>
      </c>
      <c r="H251" s="87">
        <f t="shared" si="1166"/>
        <v>0</v>
      </c>
      <c r="I251" s="87">
        <f t="shared" ca="1" si="1166"/>
        <v>0</v>
      </c>
      <c r="J251" s="87">
        <f t="shared" ca="1" si="1166"/>
        <v>0</v>
      </c>
      <c r="K251" s="87">
        <f t="shared" ca="1" si="1166"/>
        <v>0</v>
      </c>
      <c r="L251" s="87">
        <f t="shared" ca="1" si="1166"/>
        <v>0</v>
      </c>
      <c r="M251" s="87">
        <f t="shared" ca="1" si="1166"/>
        <v>0</v>
      </c>
      <c r="N251" s="87">
        <f t="shared" ca="1" si="1166"/>
        <v>0</v>
      </c>
      <c r="O251" s="88"/>
      <c r="P251" s="87">
        <f t="shared" ca="1" si="8"/>
        <v>0</v>
      </c>
      <c r="Q251" s="87">
        <f t="shared" ref="Q251:Z251" ca="1" si="1167">IF(E$8=0,0,ROUND(Q250-(E251-AB251),2))</f>
        <v>0</v>
      </c>
      <c r="R251" s="87">
        <f t="shared" si="1167"/>
        <v>0</v>
      </c>
      <c r="S251" s="87">
        <f t="shared" si="1167"/>
        <v>0</v>
      </c>
      <c r="T251" s="87">
        <f t="shared" si="1167"/>
        <v>0</v>
      </c>
      <c r="U251" s="87">
        <f t="shared" ca="1" si="1167"/>
        <v>0</v>
      </c>
      <c r="V251" s="87">
        <f t="shared" ca="1" si="1167"/>
        <v>0</v>
      </c>
      <c r="W251" s="87">
        <f t="shared" ca="1" si="1167"/>
        <v>0</v>
      </c>
      <c r="X251" s="87">
        <f t="shared" ca="1" si="1167"/>
        <v>0</v>
      </c>
      <c r="Y251" s="87">
        <f t="shared" ca="1" si="1167"/>
        <v>0</v>
      </c>
      <c r="Z251" s="87">
        <f t="shared" ca="1" si="1167"/>
        <v>0</v>
      </c>
      <c r="AA251" s="95"/>
      <c r="AB251" s="87">
        <f t="shared" ref="AB251:AK251" ca="1" si="1168">ROUND(Q250*E$9/12,2)</f>
        <v>0</v>
      </c>
      <c r="AC251" s="87">
        <f t="shared" si="1168"/>
        <v>0</v>
      </c>
      <c r="AD251" s="87">
        <f t="shared" si="1168"/>
        <v>0</v>
      </c>
      <c r="AE251" s="87">
        <f t="shared" si="1168"/>
        <v>0</v>
      </c>
      <c r="AF251" s="87">
        <f t="shared" ca="1" si="1168"/>
        <v>0</v>
      </c>
      <c r="AG251" s="87">
        <f t="shared" ca="1" si="1168"/>
        <v>0</v>
      </c>
      <c r="AH251" s="87">
        <f t="shared" ca="1" si="1168"/>
        <v>0</v>
      </c>
      <c r="AI251" s="87">
        <f t="shared" ca="1" si="1168"/>
        <v>0</v>
      </c>
      <c r="AJ251" s="87">
        <f t="shared" ca="1" si="1168"/>
        <v>0</v>
      </c>
      <c r="AK251" s="87">
        <f t="shared" ca="1" si="1168"/>
        <v>0</v>
      </c>
      <c r="AL251" s="87">
        <f t="shared" ca="1" si="16"/>
        <v>0</v>
      </c>
      <c r="AM251" s="96"/>
      <c r="AN251" s="87">
        <f t="shared" ref="AN251:AW251" ca="1" si="1169">IF(Q250&gt;0,IF((Q250+AB251)&lt;E$10,Q250+AB251,E$10),0)</f>
        <v>0</v>
      </c>
      <c r="AO251" s="87">
        <f t="shared" si="1169"/>
        <v>0</v>
      </c>
      <c r="AP251" s="87">
        <f t="shared" si="1169"/>
        <v>0</v>
      </c>
      <c r="AQ251" s="87">
        <f t="shared" si="1169"/>
        <v>0</v>
      </c>
      <c r="AR251" s="87">
        <f t="shared" ca="1" si="1169"/>
        <v>0</v>
      </c>
      <c r="AS251" s="87">
        <f t="shared" ca="1" si="1169"/>
        <v>0</v>
      </c>
      <c r="AT251" s="87">
        <f t="shared" ca="1" si="1169"/>
        <v>0</v>
      </c>
      <c r="AU251" s="87">
        <f t="shared" ca="1" si="1169"/>
        <v>0</v>
      </c>
      <c r="AV251" s="87">
        <f t="shared" ca="1" si="1169"/>
        <v>0</v>
      </c>
      <c r="AW251" s="87">
        <f t="shared" ca="1" si="1169"/>
        <v>0</v>
      </c>
      <c r="AX251" s="87">
        <f t="shared" ca="1" si="18"/>
        <v>0</v>
      </c>
      <c r="AY251" s="87"/>
      <c r="AZ251" s="166">
        <f t="shared" ca="1" si="19"/>
        <v>0</v>
      </c>
      <c r="BA251" s="87">
        <f t="shared" ref="BA251:BI251" si="1170">IF(R250&lt;=0,0,IF($C251&lt;=SUM($AZ251:AZ251),0,IF(AO251+$C251-SUM($AZ251:AZ251)&gt;R250+AC251,R250+AC251-AO251,$C251-SUM($AZ251:AZ251))))</f>
        <v>0</v>
      </c>
      <c r="BB251" s="87">
        <f t="shared" si="1170"/>
        <v>0</v>
      </c>
      <c r="BC251" s="87">
        <f t="shared" si="1170"/>
        <v>0</v>
      </c>
      <c r="BD251" s="87">
        <f t="shared" ca="1" si="1170"/>
        <v>0</v>
      </c>
      <c r="BE251" s="87">
        <f t="shared" ca="1" si="1170"/>
        <v>0</v>
      </c>
      <c r="BF251" s="87">
        <f t="shared" ca="1" si="1170"/>
        <v>0</v>
      </c>
      <c r="BG251" s="87">
        <f t="shared" ca="1" si="1170"/>
        <v>0</v>
      </c>
      <c r="BH251" s="87">
        <f t="shared" ca="1" si="1170"/>
        <v>0</v>
      </c>
      <c r="BI251" s="87">
        <f t="shared" ca="1" si="1170"/>
        <v>0</v>
      </c>
      <c r="BJ251" s="2"/>
    </row>
    <row r="252" spans="1:62" ht="10.5" customHeight="1">
      <c r="A252" s="85" t="str">
        <f t="shared" ca="1" si="10"/>
        <v/>
      </c>
      <c r="B252" s="104" t="e">
        <f t="shared" ca="1" si="11"/>
        <v>#N/A</v>
      </c>
      <c r="C252" s="86" t="str">
        <f t="shared" ca="1" si="12"/>
        <v/>
      </c>
      <c r="D252" s="137"/>
      <c r="E252" s="87">
        <f t="shared" ref="E252:N252" ca="1" si="1171">AN252+AZ252</f>
        <v>0</v>
      </c>
      <c r="F252" s="87">
        <f t="shared" si="1171"/>
        <v>0</v>
      </c>
      <c r="G252" s="87">
        <f t="shared" si="1171"/>
        <v>0</v>
      </c>
      <c r="H252" s="87">
        <f t="shared" si="1171"/>
        <v>0</v>
      </c>
      <c r="I252" s="87">
        <f t="shared" ca="1" si="1171"/>
        <v>0</v>
      </c>
      <c r="J252" s="87">
        <f t="shared" ca="1" si="1171"/>
        <v>0</v>
      </c>
      <c r="K252" s="87">
        <f t="shared" ca="1" si="1171"/>
        <v>0</v>
      </c>
      <c r="L252" s="87">
        <f t="shared" ca="1" si="1171"/>
        <v>0</v>
      </c>
      <c r="M252" s="87">
        <f t="shared" ca="1" si="1171"/>
        <v>0</v>
      </c>
      <c r="N252" s="87">
        <f t="shared" ca="1" si="1171"/>
        <v>0</v>
      </c>
      <c r="O252" s="88"/>
      <c r="P252" s="87">
        <f t="shared" ca="1" si="8"/>
        <v>0</v>
      </c>
      <c r="Q252" s="87">
        <f t="shared" ref="Q252:Z252" ca="1" si="1172">IF(E$8=0,0,ROUND(Q251-(E252-AB252),2))</f>
        <v>0</v>
      </c>
      <c r="R252" s="87">
        <f t="shared" si="1172"/>
        <v>0</v>
      </c>
      <c r="S252" s="87">
        <f t="shared" si="1172"/>
        <v>0</v>
      </c>
      <c r="T252" s="87">
        <f t="shared" si="1172"/>
        <v>0</v>
      </c>
      <c r="U252" s="87">
        <f t="shared" ca="1" si="1172"/>
        <v>0</v>
      </c>
      <c r="V252" s="87">
        <f t="shared" ca="1" si="1172"/>
        <v>0</v>
      </c>
      <c r="W252" s="87">
        <f t="shared" ca="1" si="1172"/>
        <v>0</v>
      </c>
      <c r="X252" s="87">
        <f t="shared" ca="1" si="1172"/>
        <v>0</v>
      </c>
      <c r="Y252" s="87">
        <f t="shared" ca="1" si="1172"/>
        <v>0</v>
      </c>
      <c r="Z252" s="87">
        <f t="shared" ca="1" si="1172"/>
        <v>0</v>
      </c>
      <c r="AA252" s="95"/>
      <c r="AB252" s="87">
        <f t="shared" ref="AB252:AK252" ca="1" si="1173">ROUND(Q251*E$9/12,2)</f>
        <v>0</v>
      </c>
      <c r="AC252" s="87">
        <f t="shared" si="1173"/>
        <v>0</v>
      </c>
      <c r="AD252" s="87">
        <f t="shared" si="1173"/>
        <v>0</v>
      </c>
      <c r="AE252" s="87">
        <f t="shared" si="1173"/>
        <v>0</v>
      </c>
      <c r="AF252" s="87">
        <f t="shared" ca="1" si="1173"/>
        <v>0</v>
      </c>
      <c r="AG252" s="87">
        <f t="shared" ca="1" si="1173"/>
        <v>0</v>
      </c>
      <c r="AH252" s="87">
        <f t="shared" ca="1" si="1173"/>
        <v>0</v>
      </c>
      <c r="AI252" s="87">
        <f t="shared" ca="1" si="1173"/>
        <v>0</v>
      </c>
      <c r="AJ252" s="87">
        <f t="shared" ca="1" si="1173"/>
        <v>0</v>
      </c>
      <c r="AK252" s="87">
        <f t="shared" ca="1" si="1173"/>
        <v>0</v>
      </c>
      <c r="AL252" s="87">
        <f t="shared" ca="1" si="16"/>
        <v>0</v>
      </c>
      <c r="AM252" s="96"/>
      <c r="AN252" s="87">
        <f t="shared" ref="AN252:AW252" ca="1" si="1174">IF(Q251&gt;0,IF((Q251+AB252)&lt;E$10,Q251+AB252,E$10),0)</f>
        <v>0</v>
      </c>
      <c r="AO252" s="87">
        <f t="shared" si="1174"/>
        <v>0</v>
      </c>
      <c r="AP252" s="87">
        <f t="shared" si="1174"/>
        <v>0</v>
      </c>
      <c r="AQ252" s="87">
        <f t="shared" si="1174"/>
        <v>0</v>
      </c>
      <c r="AR252" s="87">
        <f t="shared" ca="1" si="1174"/>
        <v>0</v>
      </c>
      <c r="AS252" s="87">
        <f t="shared" ca="1" si="1174"/>
        <v>0</v>
      </c>
      <c r="AT252" s="87">
        <f t="shared" ca="1" si="1174"/>
        <v>0</v>
      </c>
      <c r="AU252" s="87">
        <f t="shared" ca="1" si="1174"/>
        <v>0</v>
      </c>
      <c r="AV252" s="87">
        <f t="shared" ca="1" si="1174"/>
        <v>0</v>
      </c>
      <c r="AW252" s="87">
        <f t="shared" ca="1" si="1174"/>
        <v>0</v>
      </c>
      <c r="AX252" s="87">
        <f t="shared" ca="1" si="18"/>
        <v>0</v>
      </c>
      <c r="AY252" s="87"/>
      <c r="AZ252" s="166">
        <f t="shared" ca="1" si="19"/>
        <v>0</v>
      </c>
      <c r="BA252" s="87">
        <f t="shared" ref="BA252:BI252" si="1175">IF(R251&lt;=0,0,IF($C252&lt;=SUM($AZ252:AZ252),0,IF(AO252+$C252-SUM($AZ252:AZ252)&gt;R251+AC252,R251+AC252-AO252,$C252-SUM($AZ252:AZ252))))</f>
        <v>0</v>
      </c>
      <c r="BB252" s="87">
        <f t="shared" si="1175"/>
        <v>0</v>
      </c>
      <c r="BC252" s="87">
        <f t="shared" si="1175"/>
        <v>0</v>
      </c>
      <c r="BD252" s="87">
        <f t="shared" ca="1" si="1175"/>
        <v>0</v>
      </c>
      <c r="BE252" s="87">
        <f t="shared" ca="1" si="1175"/>
        <v>0</v>
      </c>
      <c r="BF252" s="87">
        <f t="shared" ca="1" si="1175"/>
        <v>0</v>
      </c>
      <c r="BG252" s="87">
        <f t="shared" ca="1" si="1175"/>
        <v>0</v>
      </c>
      <c r="BH252" s="87">
        <f t="shared" ca="1" si="1175"/>
        <v>0</v>
      </c>
      <c r="BI252" s="87">
        <f t="shared" ca="1" si="1175"/>
        <v>0</v>
      </c>
      <c r="BJ252" s="2"/>
    </row>
    <row r="253" spans="1:62" ht="10.5" customHeight="1">
      <c r="A253" s="85" t="str">
        <f t="shared" ca="1" si="10"/>
        <v/>
      </c>
      <c r="B253" s="104" t="e">
        <f t="shared" ca="1" si="11"/>
        <v>#N/A</v>
      </c>
      <c r="C253" s="86" t="str">
        <f t="shared" ca="1" si="12"/>
        <v/>
      </c>
      <c r="D253" s="137"/>
      <c r="E253" s="87">
        <f t="shared" ref="E253:N253" ca="1" si="1176">AN253+AZ253</f>
        <v>0</v>
      </c>
      <c r="F253" s="87">
        <f t="shared" si="1176"/>
        <v>0</v>
      </c>
      <c r="G253" s="87">
        <f t="shared" si="1176"/>
        <v>0</v>
      </c>
      <c r="H253" s="87">
        <f t="shared" si="1176"/>
        <v>0</v>
      </c>
      <c r="I253" s="87">
        <f t="shared" ca="1" si="1176"/>
        <v>0</v>
      </c>
      <c r="J253" s="87">
        <f t="shared" ca="1" si="1176"/>
        <v>0</v>
      </c>
      <c r="K253" s="87">
        <f t="shared" ca="1" si="1176"/>
        <v>0</v>
      </c>
      <c r="L253" s="87">
        <f t="shared" ca="1" si="1176"/>
        <v>0</v>
      </c>
      <c r="M253" s="87">
        <f t="shared" ca="1" si="1176"/>
        <v>0</v>
      </c>
      <c r="N253" s="87">
        <f t="shared" ca="1" si="1176"/>
        <v>0</v>
      </c>
      <c r="O253" s="88"/>
      <c r="P253" s="87">
        <f t="shared" ca="1" si="8"/>
        <v>0</v>
      </c>
      <c r="Q253" s="87">
        <f t="shared" ref="Q253:Z253" ca="1" si="1177">IF(E$8=0,0,ROUND(Q252-(E253-AB253),2))</f>
        <v>0</v>
      </c>
      <c r="R253" s="87">
        <f t="shared" si="1177"/>
        <v>0</v>
      </c>
      <c r="S253" s="87">
        <f t="shared" si="1177"/>
        <v>0</v>
      </c>
      <c r="T253" s="87">
        <f t="shared" si="1177"/>
        <v>0</v>
      </c>
      <c r="U253" s="87">
        <f t="shared" ca="1" si="1177"/>
        <v>0</v>
      </c>
      <c r="V253" s="87">
        <f t="shared" ca="1" si="1177"/>
        <v>0</v>
      </c>
      <c r="W253" s="87">
        <f t="shared" ca="1" si="1177"/>
        <v>0</v>
      </c>
      <c r="X253" s="87">
        <f t="shared" ca="1" si="1177"/>
        <v>0</v>
      </c>
      <c r="Y253" s="87">
        <f t="shared" ca="1" si="1177"/>
        <v>0</v>
      </c>
      <c r="Z253" s="87">
        <f t="shared" ca="1" si="1177"/>
        <v>0</v>
      </c>
      <c r="AA253" s="95"/>
      <c r="AB253" s="87">
        <f t="shared" ref="AB253:AK253" ca="1" si="1178">ROUND(Q252*E$9/12,2)</f>
        <v>0</v>
      </c>
      <c r="AC253" s="87">
        <f t="shared" si="1178"/>
        <v>0</v>
      </c>
      <c r="AD253" s="87">
        <f t="shared" si="1178"/>
        <v>0</v>
      </c>
      <c r="AE253" s="87">
        <f t="shared" si="1178"/>
        <v>0</v>
      </c>
      <c r="AF253" s="87">
        <f t="shared" ca="1" si="1178"/>
        <v>0</v>
      </c>
      <c r="AG253" s="87">
        <f t="shared" ca="1" si="1178"/>
        <v>0</v>
      </c>
      <c r="AH253" s="87">
        <f t="shared" ca="1" si="1178"/>
        <v>0</v>
      </c>
      <c r="AI253" s="87">
        <f t="shared" ca="1" si="1178"/>
        <v>0</v>
      </c>
      <c r="AJ253" s="87">
        <f t="shared" ca="1" si="1178"/>
        <v>0</v>
      </c>
      <c r="AK253" s="87">
        <f t="shared" ca="1" si="1178"/>
        <v>0</v>
      </c>
      <c r="AL253" s="87">
        <f t="shared" ca="1" si="16"/>
        <v>0</v>
      </c>
      <c r="AM253" s="96"/>
      <c r="AN253" s="87">
        <f t="shared" ref="AN253:AW253" ca="1" si="1179">IF(Q252&gt;0,IF((Q252+AB253)&lt;E$10,Q252+AB253,E$10),0)</f>
        <v>0</v>
      </c>
      <c r="AO253" s="87">
        <f t="shared" si="1179"/>
        <v>0</v>
      </c>
      <c r="AP253" s="87">
        <f t="shared" si="1179"/>
        <v>0</v>
      </c>
      <c r="AQ253" s="87">
        <f t="shared" si="1179"/>
        <v>0</v>
      </c>
      <c r="AR253" s="87">
        <f t="shared" ca="1" si="1179"/>
        <v>0</v>
      </c>
      <c r="AS253" s="87">
        <f t="shared" ca="1" si="1179"/>
        <v>0</v>
      </c>
      <c r="AT253" s="87">
        <f t="shared" ca="1" si="1179"/>
        <v>0</v>
      </c>
      <c r="AU253" s="87">
        <f t="shared" ca="1" si="1179"/>
        <v>0</v>
      </c>
      <c r="AV253" s="87">
        <f t="shared" ca="1" si="1179"/>
        <v>0</v>
      </c>
      <c r="AW253" s="87">
        <f t="shared" ca="1" si="1179"/>
        <v>0</v>
      </c>
      <c r="AX253" s="87">
        <f t="shared" ca="1" si="18"/>
        <v>0</v>
      </c>
      <c r="AY253" s="87"/>
      <c r="AZ253" s="166">
        <f t="shared" ca="1" si="19"/>
        <v>0</v>
      </c>
      <c r="BA253" s="87">
        <f t="shared" ref="BA253:BI253" si="1180">IF(R252&lt;=0,0,IF($C253&lt;=SUM($AZ253:AZ253),0,IF(AO253+$C253-SUM($AZ253:AZ253)&gt;R252+AC253,R252+AC253-AO253,$C253-SUM($AZ253:AZ253))))</f>
        <v>0</v>
      </c>
      <c r="BB253" s="87">
        <f t="shared" si="1180"/>
        <v>0</v>
      </c>
      <c r="BC253" s="87">
        <f t="shared" si="1180"/>
        <v>0</v>
      </c>
      <c r="BD253" s="87">
        <f t="shared" ca="1" si="1180"/>
        <v>0</v>
      </c>
      <c r="BE253" s="87">
        <f t="shared" ca="1" si="1180"/>
        <v>0</v>
      </c>
      <c r="BF253" s="87">
        <f t="shared" ca="1" si="1180"/>
        <v>0</v>
      </c>
      <c r="BG253" s="87">
        <f t="shared" ca="1" si="1180"/>
        <v>0</v>
      </c>
      <c r="BH253" s="87">
        <f t="shared" ca="1" si="1180"/>
        <v>0</v>
      </c>
      <c r="BI253" s="87">
        <f t="shared" ca="1" si="1180"/>
        <v>0</v>
      </c>
      <c r="BJ253" s="2"/>
    </row>
    <row r="254" spans="1:62" ht="10.5" customHeight="1">
      <c r="A254" s="85" t="str">
        <f t="shared" ca="1" si="10"/>
        <v/>
      </c>
      <c r="B254" s="104" t="e">
        <f t="shared" ca="1" si="11"/>
        <v>#N/A</v>
      </c>
      <c r="C254" s="86" t="str">
        <f t="shared" ca="1" si="12"/>
        <v/>
      </c>
      <c r="D254" s="137"/>
      <c r="E254" s="87">
        <f t="shared" ref="E254:N254" ca="1" si="1181">AN254+AZ254</f>
        <v>0</v>
      </c>
      <c r="F254" s="87">
        <f t="shared" si="1181"/>
        <v>0</v>
      </c>
      <c r="G254" s="87">
        <f t="shared" si="1181"/>
        <v>0</v>
      </c>
      <c r="H254" s="87">
        <f t="shared" si="1181"/>
        <v>0</v>
      </c>
      <c r="I254" s="87">
        <f t="shared" ca="1" si="1181"/>
        <v>0</v>
      </c>
      <c r="J254" s="87">
        <f t="shared" ca="1" si="1181"/>
        <v>0</v>
      </c>
      <c r="K254" s="87">
        <f t="shared" ca="1" si="1181"/>
        <v>0</v>
      </c>
      <c r="L254" s="87">
        <f t="shared" ca="1" si="1181"/>
        <v>0</v>
      </c>
      <c r="M254" s="87">
        <f t="shared" ca="1" si="1181"/>
        <v>0</v>
      </c>
      <c r="N254" s="87">
        <f t="shared" ca="1" si="1181"/>
        <v>0</v>
      </c>
      <c r="O254" s="88"/>
      <c r="P254" s="87">
        <f t="shared" ca="1" si="8"/>
        <v>0</v>
      </c>
      <c r="Q254" s="87">
        <f t="shared" ref="Q254:Z254" ca="1" si="1182">IF(E$8=0,0,ROUND(Q253-(E254-AB254),2))</f>
        <v>0</v>
      </c>
      <c r="R254" s="87">
        <f t="shared" si="1182"/>
        <v>0</v>
      </c>
      <c r="S254" s="87">
        <f t="shared" si="1182"/>
        <v>0</v>
      </c>
      <c r="T254" s="87">
        <f t="shared" si="1182"/>
        <v>0</v>
      </c>
      <c r="U254" s="87">
        <f t="shared" ca="1" si="1182"/>
        <v>0</v>
      </c>
      <c r="V254" s="87">
        <f t="shared" ca="1" si="1182"/>
        <v>0</v>
      </c>
      <c r="W254" s="87">
        <f t="shared" ca="1" si="1182"/>
        <v>0</v>
      </c>
      <c r="X254" s="87">
        <f t="shared" ca="1" si="1182"/>
        <v>0</v>
      </c>
      <c r="Y254" s="87">
        <f t="shared" ca="1" si="1182"/>
        <v>0</v>
      </c>
      <c r="Z254" s="87">
        <f t="shared" ca="1" si="1182"/>
        <v>0</v>
      </c>
      <c r="AA254" s="95"/>
      <c r="AB254" s="87">
        <f t="shared" ref="AB254:AK254" ca="1" si="1183">ROUND(Q253*E$9/12,2)</f>
        <v>0</v>
      </c>
      <c r="AC254" s="87">
        <f t="shared" si="1183"/>
        <v>0</v>
      </c>
      <c r="AD254" s="87">
        <f t="shared" si="1183"/>
        <v>0</v>
      </c>
      <c r="AE254" s="87">
        <f t="shared" si="1183"/>
        <v>0</v>
      </c>
      <c r="AF254" s="87">
        <f t="shared" ca="1" si="1183"/>
        <v>0</v>
      </c>
      <c r="AG254" s="87">
        <f t="shared" ca="1" si="1183"/>
        <v>0</v>
      </c>
      <c r="AH254" s="87">
        <f t="shared" ca="1" si="1183"/>
        <v>0</v>
      </c>
      <c r="AI254" s="87">
        <f t="shared" ca="1" si="1183"/>
        <v>0</v>
      </c>
      <c r="AJ254" s="87">
        <f t="shared" ca="1" si="1183"/>
        <v>0</v>
      </c>
      <c r="AK254" s="87">
        <f t="shared" ca="1" si="1183"/>
        <v>0</v>
      </c>
      <c r="AL254" s="87">
        <f t="shared" ca="1" si="16"/>
        <v>0</v>
      </c>
      <c r="AM254" s="96"/>
      <c r="AN254" s="87">
        <f t="shared" ref="AN254:AW254" ca="1" si="1184">IF(Q253&gt;0,IF((Q253+AB254)&lt;E$10,Q253+AB254,E$10),0)</f>
        <v>0</v>
      </c>
      <c r="AO254" s="87">
        <f t="shared" si="1184"/>
        <v>0</v>
      </c>
      <c r="AP254" s="87">
        <f t="shared" si="1184"/>
        <v>0</v>
      </c>
      <c r="AQ254" s="87">
        <f t="shared" si="1184"/>
        <v>0</v>
      </c>
      <c r="AR254" s="87">
        <f t="shared" ca="1" si="1184"/>
        <v>0</v>
      </c>
      <c r="AS254" s="87">
        <f t="shared" ca="1" si="1184"/>
        <v>0</v>
      </c>
      <c r="AT254" s="87">
        <f t="shared" ca="1" si="1184"/>
        <v>0</v>
      </c>
      <c r="AU254" s="87">
        <f t="shared" ca="1" si="1184"/>
        <v>0</v>
      </c>
      <c r="AV254" s="87">
        <f t="shared" ca="1" si="1184"/>
        <v>0</v>
      </c>
      <c r="AW254" s="87">
        <f t="shared" ca="1" si="1184"/>
        <v>0</v>
      </c>
      <c r="AX254" s="87">
        <f t="shared" ca="1" si="18"/>
        <v>0</v>
      </c>
      <c r="AY254" s="87"/>
      <c r="AZ254" s="166">
        <f t="shared" ca="1" si="19"/>
        <v>0</v>
      </c>
      <c r="BA254" s="87">
        <f t="shared" ref="BA254:BI254" si="1185">IF(R253&lt;=0,0,IF($C254&lt;=SUM($AZ254:AZ254),0,IF(AO254+$C254-SUM($AZ254:AZ254)&gt;R253+AC254,R253+AC254-AO254,$C254-SUM($AZ254:AZ254))))</f>
        <v>0</v>
      </c>
      <c r="BB254" s="87">
        <f t="shared" si="1185"/>
        <v>0</v>
      </c>
      <c r="BC254" s="87">
        <f t="shared" si="1185"/>
        <v>0</v>
      </c>
      <c r="BD254" s="87">
        <f t="shared" ca="1" si="1185"/>
        <v>0</v>
      </c>
      <c r="BE254" s="87">
        <f t="shared" ca="1" si="1185"/>
        <v>0</v>
      </c>
      <c r="BF254" s="87">
        <f t="shared" ca="1" si="1185"/>
        <v>0</v>
      </c>
      <c r="BG254" s="87">
        <f t="shared" ca="1" si="1185"/>
        <v>0</v>
      </c>
      <c r="BH254" s="87">
        <f t="shared" ca="1" si="1185"/>
        <v>0</v>
      </c>
      <c r="BI254" s="87">
        <f t="shared" ca="1" si="1185"/>
        <v>0</v>
      </c>
      <c r="BJ254" s="2"/>
    </row>
    <row r="255" spans="1:62" ht="10.5" customHeight="1">
      <c r="A255" s="85" t="str">
        <f t="shared" ca="1" si="10"/>
        <v/>
      </c>
      <c r="B255" s="104" t="e">
        <f t="shared" ca="1" si="11"/>
        <v>#N/A</v>
      </c>
      <c r="C255" s="86" t="str">
        <f t="shared" ca="1" si="12"/>
        <v/>
      </c>
      <c r="D255" s="137"/>
      <c r="E255" s="87">
        <f t="shared" ref="E255:N255" ca="1" si="1186">AN255+AZ255</f>
        <v>0</v>
      </c>
      <c r="F255" s="87">
        <f t="shared" si="1186"/>
        <v>0</v>
      </c>
      <c r="G255" s="87">
        <f t="shared" si="1186"/>
        <v>0</v>
      </c>
      <c r="H255" s="87">
        <f t="shared" si="1186"/>
        <v>0</v>
      </c>
      <c r="I255" s="87">
        <f t="shared" ca="1" si="1186"/>
        <v>0</v>
      </c>
      <c r="J255" s="87">
        <f t="shared" ca="1" si="1186"/>
        <v>0</v>
      </c>
      <c r="K255" s="87">
        <f t="shared" ca="1" si="1186"/>
        <v>0</v>
      </c>
      <c r="L255" s="87">
        <f t="shared" ca="1" si="1186"/>
        <v>0</v>
      </c>
      <c r="M255" s="87">
        <f t="shared" ca="1" si="1186"/>
        <v>0</v>
      </c>
      <c r="N255" s="87">
        <f t="shared" ca="1" si="1186"/>
        <v>0</v>
      </c>
      <c r="O255" s="88"/>
      <c r="P255" s="87">
        <f t="shared" ca="1" si="8"/>
        <v>0</v>
      </c>
      <c r="Q255" s="87">
        <f t="shared" ref="Q255:Z255" ca="1" si="1187">IF(E$8=0,0,ROUND(Q254-(E255-AB255),2))</f>
        <v>0</v>
      </c>
      <c r="R255" s="87">
        <f t="shared" si="1187"/>
        <v>0</v>
      </c>
      <c r="S255" s="87">
        <f t="shared" si="1187"/>
        <v>0</v>
      </c>
      <c r="T255" s="87">
        <f t="shared" si="1187"/>
        <v>0</v>
      </c>
      <c r="U255" s="87">
        <f t="shared" ca="1" si="1187"/>
        <v>0</v>
      </c>
      <c r="V255" s="87">
        <f t="shared" ca="1" si="1187"/>
        <v>0</v>
      </c>
      <c r="W255" s="87">
        <f t="shared" ca="1" si="1187"/>
        <v>0</v>
      </c>
      <c r="X255" s="87">
        <f t="shared" ca="1" si="1187"/>
        <v>0</v>
      </c>
      <c r="Y255" s="87">
        <f t="shared" ca="1" si="1187"/>
        <v>0</v>
      </c>
      <c r="Z255" s="87">
        <f t="shared" ca="1" si="1187"/>
        <v>0</v>
      </c>
      <c r="AA255" s="95"/>
      <c r="AB255" s="87">
        <f t="shared" ref="AB255:AK255" ca="1" si="1188">ROUND(Q254*E$9/12,2)</f>
        <v>0</v>
      </c>
      <c r="AC255" s="87">
        <f t="shared" si="1188"/>
        <v>0</v>
      </c>
      <c r="AD255" s="87">
        <f t="shared" si="1188"/>
        <v>0</v>
      </c>
      <c r="AE255" s="87">
        <f t="shared" si="1188"/>
        <v>0</v>
      </c>
      <c r="AF255" s="87">
        <f t="shared" ca="1" si="1188"/>
        <v>0</v>
      </c>
      <c r="AG255" s="87">
        <f t="shared" ca="1" si="1188"/>
        <v>0</v>
      </c>
      <c r="AH255" s="87">
        <f t="shared" ca="1" si="1188"/>
        <v>0</v>
      </c>
      <c r="AI255" s="87">
        <f t="shared" ca="1" si="1188"/>
        <v>0</v>
      </c>
      <c r="AJ255" s="87">
        <f t="shared" ca="1" si="1188"/>
        <v>0</v>
      </c>
      <c r="AK255" s="87">
        <f t="shared" ca="1" si="1188"/>
        <v>0</v>
      </c>
      <c r="AL255" s="87">
        <f t="shared" ca="1" si="16"/>
        <v>0</v>
      </c>
      <c r="AM255" s="96"/>
      <c r="AN255" s="87">
        <f t="shared" ref="AN255:AW255" ca="1" si="1189">IF(Q254&gt;0,IF((Q254+AB255)&lt;E$10,Q254+AB255,E$10),0)</f>
        <v>0</v>
      </c>
      <c r="AO255" s="87">
        <f t="shared" si="1189"/>
        <v>0</v>
      </c>
      <c r="AP255" s="87">
        <f t="shared" si="1189"/>
        <v>0</v>
      </c>
      <c r="AQ255" s="87">
        <f t="shared" si="1189"/>
        <v>0</v>
      </c>
      <c r="AR255" s="87">
        <f t="shared" ca="1" si="1189"/>
        <v>0</v>
      </c>
      <c r="AS255" s="87">
        <f t="shared" ca="1" si="1189"/>
        <v>0</v>
      </c>
      <c r="AT255" s="87">
        <f t="shared" ca="1" si="1189"/>
        <v>0</v>
      </c>
      <c r="AU255" s="87">
        <f t="shared" ca="1" si="1189"/>
        <v>0</v>
      </c>
      <c r="AV255" s="87">
        <f t="shared" ca="1" si="1189"/>
        <v>0</v>
      </c>
      <c r="AW255" s="87">
        <f t="shared" ca="1" si="1189"/>
        <v>0</v>
      </c>
      <c r="AX255" s="87">
        <f t="shared" ca="1" si="18"/>
        <v>0</v>
      </c>
      <c r="AY255" s="87"/>
      <c r="AZ255" s="166">
        <f t="shared" ca="1" si="19"/>
        <v>0</v>
      </c>
      <c r="BA255" s="87">
        <f t="shared" ref="BA255:BI255" si="1190">IF(R254&lt;=0,0,IF($C255&lt;=SUM($AZ255:AZ255),0,IF(AO255+$C255-SUM($AZ255:AZ255)&gt;R254+AC255,R254+AC255-AO255,$C255-SUM($AZ255:AZ255))))</f>
        <v>0</v>
      </c>
      <c r="BB255" s="87">
        <f t="shared" si="1190"/>
        <v>0</v>
      </c>
      <c r="BC255" s="87">
        <f t="shared" si="1190"/>
        <v>0</v>
      </c>
      <c r="BD255" s="87">
        <f t="shared" ca="1" si="1190"/>
        <v>0</v>
      </c>
      <c r="BE255" s="87">
        <f t="shared" ca="1" si="1190"/>
        <v>0</v>
      </c>
      <c r="BF255" s="87">
        <f t="shared" ca="1" si="1190"/>
        <v>0</v>
      </c>
      <c r="BG255" s="87">
        <f t="shared" ca="1" si="1190"/>
        <v>0</v>
      </c>
      <c r="BH255" s="87">
        <f t="shared" ca="1" si="1190"/>
        <v>0</v>
      </c>
      <c r="BI255" s="87">
        <f t="shared" ca="1" si="1190"/>
        <v>0</v>
      </c>
      <c r="BJ255" s="2"/>
    </row>
    <row r="256" spans="1:62" ht="10.5" customHeight="1">
      <c r="A256" s="85" t="str">
        <f t="shared" ca="1" si="10"/>
        <v/>
      </c>
      <c r="B256" s="104" t="e">
        <f t="shared" ca="1" si="11"/>
        <v>#N/A</v>
      </c>
      <c r="C256" s="86" t="str">
        <f t="shared" ca="1" si="12"/>
        <v/>
      </c>
      <c r="D256" s="137"/>
      <c r="E256" s="87">
        <f t="shared" ref="E256:N256" ca="1" si="1191">AN256+AZ256</f>
        <v>0</v>
      </c>
      <c r="F256" s="87">
        <f t="shared" si="1191"/>
        <v>0</v>
      </c>
      <c r="G256" s="87">
        <f t="shared" si="1191"/>
        <v>0</v>
      </c>
      <c r="H256" s="87">
        <f t="shared" si="1191"/>
        <v>0</v>
      </c>
      <c r="I256" s="87">
        <f t="shared" ca="1" si="1191"/>
        <v>0</v>
      </c>
      <c r="J256" s="87">
        <f t="shared" ca="1" si="1191"/>
        <v>0</v>
      </c>
      <c r="K256" s="87">
        <f t="shared" ca="1" si="1191"/>
        <v>0</v>
      </c>
      <c r="L256" s="87">
        <f t="shared" ca="1" si="1191"/>
        <v>0</v>
      </c>
      <c r="M256" s="87">
        <f t="shared" ca="1" si="1191"/>
        <v>0</v>
      </c>
      <c r="N256" s="87">
        <f t="shared" ca="1" si="1191"/>
        <v>0</v>
      </c>
      <c r="O256" s="88"/>
      <c r="P256" s="87">
        <f t="shared" ca="1" si="8"/>
        <v>0</v>
      </c>
      <c r="Q256" s="87">
        <f t="shared" ref="Q256:Z256" ca="1" si="1192">IF(E$8=0,0,ROUND(Q255-(E256-AB256),2))</f>
        <v>0</v>
      </c>
      <c r="R256" s="87">
        <f t="shared" si="1192"/>
        <v>0</v>
      </c>
      <c r="S256" s="87">
        <f t="shared" si="1192"/>
        <v>0</v>
      </c>
      <c r="T256" s="87">
        <f t="shared" si="1192"/>
        <v>0</v>
      </c>
      <c r="U256" s="87">
        <f t="shared" ca="1" si="1192"/>
        <v>0</v>
      </c>
      <c r="V256" s="87">
        <f t="shared" ca="1" si="1192"/>
        <v>0</v>
      </c>
      <c r="W256" s="87">
        <f t="shared" ca="1" si="1192"/>
        <v>0</v>
      </c>
      <c r="X256" s="87">
        <f t="shared" ca="1" si="1192"/>
        <v>0</v>
      </c>
      <c r="Y256" s="87">
        <f t="shared" ca="1" si="1192"/>
        <v>0</v>
      </c>
      <c r="Z256" s="87">
        <f t="shared" ca="1" si="1192"/>
        <v>0</v>
      </c>
      <c r="AA256" s="95"/>
      <c r="AB256" s="87">
        <f t="shared" ref="AB256:AK256" ca="1" si="1193">ROUND(Q255*E$9/12,2)</f>
        <v>0</v>
      </c>
      <c r="AC256" s="87">
        <f t="shared" si="1193"/>
        <v>0</v>
      </c>
      <c r="AD256" s="87">
        <f t="shared" si="1193"/>
        <v>0</v>
      </c>
      <c r="AE256" s="87">
        <f t="shared" si="1193"/>
        <v>0</v>
      </c>
      <c r="AF256" s="87">
        <f t="shared" ca="1" si="1193"/>
        <v>0</v>
      </c>
      <c r="AG256" s="87">
        <f t="shared" ca="1" si="1193"/>
        <v>0</v>
      </c>
      <c r="AH256" s="87">
        <f t="shared" ca="1" si="1193"/>
        <v>0</v>
      </c>
      <c r="AI256" s="87">
        <f t="shared" ca="1" si="1193"/>
        <v>0</v>
      </c>
      <c r="AJ256" s="87">
        <f t="shared" ca="1" si="1193"/>
        <v>0</v>
      </c>
      <c r="AK256" s="87">
        <f t="shared" ca="1" si="1193"/>
        <v>0</v>
      </c>
      <c r="AL256" s="87">
        <f t="shared" ca="1" si="16"/>
        <v>0</v>
      </c>
      <c r="AM256" s="96"/>
      <c r="AN256" s="87">
        <f t="shared" ref="AN256:AW256" ca="1" si="1194">IF(Q255&gt;0,IF((Q255+AB256)&lt;E$10,Q255+AB256,E$10),0)</f>
        <v>0</v>
      </c>
      <c r="AO256" s="87">
        <f t="shared" si="1194"/>
        <v>0</v>
      </c>
      <c r="AP256" s="87">
        <f t="shared" si="1194"/>
        <v>0</v>
      </c>
      <c r="AQ256" s="87">
        <f t="shared" si="1194"/>
        <v>0</v>
      </c>
      <c r="AR256" s="87">
        <f t="shared" ca="1" si="1194"/>
        <v>0</v>
      </c>
      <c r="AS256" s="87">
        <f t="shared" ca="1" si="1194"/>
        <v>0</v>
      </c>
      <c r="AT256" s="87">
        <f t="shared" ca="1" si="1194"/>
        <v>0</v>
      </c>
      <c r="AU256" s="87">
        <f t="shared" ca="1" si="1194"/>
        <v>0</v>
      </c>
      <c r="AV256" s="87">
        <f t="shared" ca="1" si="1194"/>
        <v>0</v>
      </c>
      <c r="AW256" s="87">
        <f t="shared" ca="1" si="1194"/>
        <v>0</v>
      </c>
      <c r="AX256" s="87">
        <f t="shared" ca="1" si="18"/>
        <v>0</v>
      </c>
      <c r="AY256" s="87"/>
      <c r="AZ256" s="166">
        <f t="shared" ca="1" si="19"/>
        <v>0</v>
      </c>
      <c r="BA256" s="87">
        <f t="shared" ref="BA256:BI256" si="1195">IF(R255&lt;=0,0,IF($C256&lt;=SUM($AZ256:AZ256),0,IF(AO256+$C256-SUM($AZ256:AZ256)&gt;R255+AC256,R255+AC256-AO256,$C256-SUM($AZ256:AZ256))))</f>
        <v>0</v>
      </c>
      <c r="BB256" s="87">
        <f t="shared" si="1195"/>
        <v>0</v>
      </c>
      <c r="BC256" s="87">
        <f t="shared" si="1195"/>
        <v>0</v>
      </c>
      <c r="BD256" s="87">
        <f t="shared" ca="1" si="1195"/>
        <v>0</v>
      </c>
      <c r="BE256" s="87">
        <f t="shared" ca="1" si="1195"/>
        <v>0</v>
      </c>
      <c r="BF256" s="87">
        <f t="shared" ca="1" si="1195"/>
        <v>0</v>
      </c>
      <c r="BG256" s="87">
        <f t="shared" ca="1" si="1195"/>
        <v>0</v>
      </c>
      <c r="BH256" s="87">
        <f t="shared" ca="1" si="1195"/>
        <v>0</v>
      </c>
      <c r="BI256" s="87">
        <f t="shared" ca="1" si="1195"/>
        <v>0</v>
      </c>
      <c r="BJ256" s="2"/>
    </row>
    <row r="257" spans="1:62" ht="10.5" customHeight="1">
      <c r="A257" s="85" t="str">
        <f t="shared" ca="1" si="10"/>
        <v/>
      </c>
      <c r="B257" s="104" t="e">
        <f t="shared" ca="1" si="11"/>
        <v>#N/A</v>
      </c>
      <c r="C257" s="86" t="str">
        <f t="shared" ca="1" si="12"/>
        <v/>
      </c>
      <c r="D257" s="137"/>
      <c r="E257" s="87">
        <f t="shared" ref="E257:N257" ca="1" si="1196">AN257+AZ257</f>
        <v>0</v>
      </c>
      <c r="F257" s="87">
        <f t="shared" si="1196"/>
        <v>0</v>
      </c>
      <c r="G257" s="87">
        <f t="shared" si="1196"/>
        <v>0</v>
      </c>
      <c r="H257" s="87">
        <f t="shared" si="1196"/>
        <v>0</v>
      </c>
      <c r="I257" s="87">
        <f t="shared" ca="1" si="1196"/>
        <v>0</v>
      </c>
      <c r="J257" s="87">
        <f t="shared" ca="1" si="1196"/>
        <v>0</v>
      </c>
      <c r="K257" s="87">
        <f t="shared" ca="1" si="1196"/>
        <v>0</v>
      </c>
      <c r="L257" s="87">
        <f t="shared" ca="1" si="1196"/>
        <v>0</v>
      </c>
      <c r="M257" s="87">
        <f t="shared" ca="1" si="1196"/>
        <v>0</v>
      </c>
      <c r="N257" s="87">
        <f t="shared" ca="1" si="1196"/>
        <v>0</v>
      </c>
      <c r="O257" s="88"/>
      <c r="P257" s="87">
        <f t="shared" ca="1" si="8"/>
        <v>0</v>
      </c>
      <c r="Q257" s="87">
        <f t="shared" ref="Q257:Z257" ca="1" si="1197">IF(E$8=0,0,ROUND(Q256-(E257-AB257),2))</f>
        <v>0</v>
      </c>
      <c r="R257" s="87">
        <f t="shared" si="1197"/>
        <v>0</v>
      </c>
      <c r="S257" s="87">
        <f t="shared" si="1197"/>
        <v>0</v>
      </c>
      <c r="T257" s="87">
        <f t="shared" si="1197"/>
        <v>0</v>
      </c>
      <c r="U257" s="87">
        <f t="shared" ca="1" si="1197"/>
        <v>0</v>
      </c>
      <c r="V257" s="87">
        <f t="shared" ca="1" si="1197"/>
        <v>0</v>
      </c>
      <c r="W257" s="87">
        <f t="shared" ca="1" si="1197"/>
        <v>0</v>
      </c>
      <c r="X257" s="87">
        <f t="shared" ca="1" si="1197"/>
        <v>0</v>
      </c>
      <c r="Y257" s="87">
        <f t="shared" ca="1" si="1197"/>
        <v>0</v>
      </c>
      <c r="Z257" s="87">
        <f t="shared" ca="1" si="1197"/>
        <v>0</v>
      </c>
      <c r="AA257" s="95"/>
      <c r="AB257" s="87">
        <f t="shared" ref="AB257:AK257" ca="1" si="1198">ROUND(Q256*E$9/12,2)</f>
        <v>0</v>
      </c>
      <c r="AC257" s="87">
        <f t="shared" si="1198"/>
        <v>0</v>
      </c>
      <c r="AD257" s="87">
        <f t="shared" si="1198"/>
        <v>0</v>
      </c>
      <c r="AE257" s="87">
        <f t="shared" si="1198"/>
        <v>0</v>
      </c>
      <c r="AF257" s="87">
        <f t="shared" ca="1" si="1198"/>
        <v>0</v>
      </c>
      <c r="AG257" s="87">
        <f t="shared" ca="1" si="1198"/>
        <v>0</v>
      </c>
      <c r="AH257" s="87">
        <f t="shared" ca="1" si="1198"/>
        <v>0</v>
      </c>
      <c r="AI257" s="87">
        <f t="shared" ca="1" si="1198"/>
        <v>0</v>
      </c>
      <c r="AJ257" s="87">
        <f t="shared" ca="1" si="1198"/>
        <v>0</v>
      </c>
      <c r="AK257" s="87">
        <f t="shared" ca="1" si="1198"/>
        <v>0</v>
      </c>
      <c r="AL257" s="87">
        <f t="shared" ca="1" si="16"/>
        <v>0</v>
      </c>
      <c r="AM257" s="96"/>
      <c r="AN257" s="87">
        <f t="shared" ref="AN257:AW257" ca="1" si="1199">IF(Q256&gt;0,IF((Q256+AB257)&lt;E$10,Q256+AB257,E$10),0)</f>
        <v>0</v>
      </c>
      <c r="AO257" s="87">
        <f t="shared" si="1199"/>
        <v>0</v>
      </c>
      <c r="AP257" s="87">
        <f t="shared" si="1199"/>
        <v>0</v>
      </c>
      <c r="AQ257" s="87">
        <f t="shared" si="1199"/>
        <v>0</v>
      </c>
      <c r="AR257" s="87">
        <f t="shared" ca="1" si="1199"/>
        <v>0</v>
      </c>
      <c r="AS257" s="87">
        <f t="shared" ca="1" si="1199"/>
        <v>0</v>
      </c>
      <c r="AT257" s="87">
        <f t="shared" ca="1" si="1199"/>
        <v>0</v>
      </c>
      <c r="AU257" s="87">
        <f t="shared" ca="1" si="1199"/>
        <v>0</v>
      </c>
      <c r="AV257" s="87">
        <f t="shared" ca="1" si="1199"/>
        <v>0</v>
      </c>
      <c r="AW257" s="87">
        <f t="shared" ca="1" si="1199"/>
        <v>0</v>
      </c>
      <c r="AX257" s="87">
        <f t="shared" ca="1" si="18"/>
        <v>0</v>
      </c>
      <c r="AY257" s="87"/>
      <c r="AZ257" s="166">
        <f t="shared" ca="1" si="19"/>
        <v>0</v>
      </c>
      <c r="BA257" s="87">
        <f t="shared" ref="BA257:BI257" si="1200">IF(R256&lt;=0,0,IF($C257&lt;=SUM($AZ257:AZ257),0,IF(AO257+$C257-SUM($AZ257:AZ257)&gt;R256+AC257,R256+AC257-AO257,$C257-SUM($AZ257:AZ257))))</f>
        <v>0</v>
      </c>
      <c r="BB257" s="87">
        <f t="shared" si="1200"/>
        <v>0</v>
      </c>
      <c r="BC257" s="87">
        <f t="shared" si="1200"/>
        <v>0</v>
      </c>
      <c r="BD257" s="87">
        <f t="shared" ca="1" si="1200"/>
        <v>0</v>
      </c>
      <c r="BE257" s="87">
        <f t="shared" ca="1" si="1200"/>
        <v>0</v>
      </c>
      <c r="BF257" s="87">
        <f t="shared" ca="1" si="1200"/>
        <v>0</v>
      </c>
      <c r="BG257" s="87">
        <f t="shared" ca="1" si="1200"/>
        <v>0</v>
      </c>
      <c r="BH257" s="87">
        <f t="shared" ca="1" si="1200"/>
        <v>0</v>
      </c>
      <c r="BI257" s="87">
        <f t="shared" ca="1" si="1200"/>
        <v>0</v>
      </c>
      <c r="BJ257" s="2"/>
    </row>
    <row r="258" spans="1:62" ht="10.5" customHeight="1">
      <c r="A258" s="85" t="str">
        <f t="shared" ca="1" si="10"/>
        <v/>
      </c>
      <c r="B258" s="104" t="e">
        <f t="shared" ca="1" si="11"/>
        <v>#N/A</v>
      </c>
      <c r="C258" s="86" t="str">
        <f t="shared" ca="1" si="12"/>
        <v/>
      </c>
      <c r="D258" s="137"/>
      <c r="E258" s="87">
        <f t="shared" ref="E258:N258" ca="1" si="1201">AN258+AZ258</f>
        <v>0</v>
      </c>
      <c r="F258" s="87">
        <f t="shared" si="1201"/>
        <v>0</v>
      </c>
      <c r="G258" s="87">
        <f t="shared" si="1201"/>
        <v>0</v>
      </c>
      <c r="H258" s="87">
        <f t="shared" si="1201"/>
        <v>0</v>
      </c>
      <c r="I258" s="87">
        <f t="shared" ca="1" si="1201"/>
        <v>0</v>
      </c>
      <c r="J258" s="87">
        <f t="shared" ca="1" si="1201"/>
        <v>0</v>
      </c>
      <c r="K258" s="87">
        <f t="shared" ca="1" si="1201"/>
        <v>0</v>
      </c>
      <c r="L258" s="87">
        <f t="shared" ca="1" si="1201"/>
        <v>0</v>
      </c>
      <c r="M258" s="87">
        <f t="shared" ca="1" si="1201"/>
        <v>0</v>
      </c>
      <c r="N258" s="87">
        <f t="shared" ca="1" si="1201"/>
        <v>0</v>
      </c>
      <c r="O258" s="88"/>
      <c r="P258" s="87">
        <f t="shared" ca="1" si="8"/>
        <v>0</v>
      </c>
      <c r="Q258" s="87">
        <f t="shared" ref="Q258:Z258" ca="1" si="1202">IF(E$8=0,0,ROUND(Q257-(E258-AB258),2))</f>
        <v>0</v>
      </c>
      <c r="R258" s="87">
        <f t="shared" si="1202"/>
        <v>0</v>
      </c>
      <c r="S258" s="87">
        <f t="shared" si="1202"/>
        <v>0</v>
      </c>
      <c r="T258" s="87">
        <f t="shared" si="1202"/>
        <v>0</v>
      </c>
      <c r="U258" s="87">
        <f t="shared" ca="1" si="1202"/>
        <v>0</v>
      </c>
      <c r="V258" s="87">
        <f t="shared" ca="1" si="1202"/>
        <v>0</v>
      </c>
      <c r="W258" s="87">
        <f t="shared" ca="1" si="1202"/>
        <v>0</v>
      </c>
      <c r="X258" s="87">
        <f t="shared" ca="1" si="1202"/>
        <v>0</v>
      </c>
      <c r="Y258" s="87">
        <f t="shared" ca="1" si="1202"/>
        <v>0</v>
      </c>
      <c r="Z258" s="87">
        <f t="shared" ca="1" si="1202"/>
        <v>0</v>
      </c>
      <c r="AA258" s="95"/>
      <c r="AB258" s="87">
        <f t="shared" ref="AB258:AK258" ca="1" si="1203">ROUND(Q257*E$9/12,2)</f>
        <v>0</v>
      </c>
      <c r="AC258" s="87">
        <f t="shared" si="1203"/>
        <v>0</v>
      </c>
      <c r="AD258" s="87">
        <f t="shared" si="1203"/>
        <v>0</v>
      </c>
      <c r="AE258" s="87">
        <f t="shared" si="1203"/>
        <v>0</v>
      </c>
      <c r="AF258" s="87">
        <f t="shared" ca="1" si="1203"/>
        <v>0</v>
      </c>
      <c r="AG258" s="87">
        <f t="shared" ca="1" si="1203"/>
        <v>0</v>
      </c>
      <c r="AH258" s="87">
        <f t="shared" ca="1" si="1203"/>
        <v>0</v>
      </c>
      <c r="AI258" s="87">
        <f t="shared" ca="1" si="1203"/>
        <v>0</v>
      </c>
      <c r="AJ258" s="87">
        <f t="shared" ca="1" si="1203"/>
        <v>0</v>
      </c>
      <c r="AK258" s="87">
        <f t="shared" ca="1" si="1203"/>
        <v>0</v>
      </c>
      <c r="AL258" s="87">
        <f t="shared" ca="1" si="16"/>
        <v>0</v>
      </c>
      <c r="AM258" s="96"/>
      <c r="AN258" s="87">
        <f t="shared" ref="AN258:AW258" ca="1" si="1204">IF(Q257&gt;0,IF((Q257+AB258)&lt;E$10,Q257+AB258,E$10),0)</f>
        <v>0</v>
      </c>
      <c r="AO258" s="87">
        <f t="shared" si="1204"/>
        <v>0</v>
      </c>
      <c r="AP258" s="87">
        <f t="shared" si="1204"/>
        <v>0</v>
      </c>
      <c r="AQ258" s="87">
        <f t="shared" si="1204"/>
        <v>0</v>
      </c>
      <c r="AR258" s="87">
        <f t="shared" ca="1" si="1204"/>
        <v>0</v>
      </c>
      <c r="AS258" s="87">
        <f t="shared" ca="1" si="1204"/>
        <v>0</v>
      </c>
      <c r="AT258" s="87">
        <f t="shared" ca="1" si="1204"/>
        <v>0</v>
      </c>
      <c r="AU258" s="87">
        <f t="shared" ca="1" si="1204"/>
        <v>0</v>
      </c>
      <c r="AV258" s="87">
        <f t="shared" ca="1" si="1204"/>
        <v>0</v>
      </c>
      <c r="AW258" s="87">
        <f t="shared" ca="1" si="1204"/>
        <v>0</v>
      </c>
      <c r="AX258" s="87">
        <f t="shared" ca="1" si="18"/>
        <v>0</v>
      </c>
      <c r="AY258" s="87"/>
      <c r="AZ258" s="166">
        <f t="shared" ca="1" si="19"/>
        <v>0</v>
      </c>
      <c r="BA258" s="87">
        <f t="shared" ref="BA258:BI258" si="1205">IF(R257&lt;=0,0,IF($C258&lt;=SUM($AZ258:AZ258),0,IF(AO258+$C258-SUM($AZ258:AZ258)&gt;R257+AC258,R257+AC258-AO258,$C258-SUM($AZ258:AZ258))))</f>
        <v>0</v>
      </c>
      <c r="BB258" s="87">
        <f t="shared" si="1205"/>
        <v>0</v>
      </c>
      <c r="BC258" s="87">
        <f t="shared" si="1205"/>
        <v>0</v>
      </c>
      <c r="BD258" s="87">
        <f t="shared" ca="1" si="1205"/>
        <v>0</v>
      </c>
      <c r="BE258" s="87">
        <f t="shared" ca="1" si="1205"/>
        <v>0</v>
      </c>
      <c r="BF258" s="87">
        <f t="shared" ca="1" si="1205"/>
        <v>0</v>
      </c>
      <c r="BG258" s="87">
        <f t="shared" ca="1" si="1205"/>
        <v>0</v>
      </c>
      <c r="BH258" s="87">
        <f t="shared" ca="1" si="1205"/>
        <v>0</v>
      </c>
      <c r="BI258" s="87">
        <f t="shared" ca="1" si="1205"/>
        <v>0</v>
      </c>
      <c r="BJ258" s="2"/>
    </row>
    <row r="259" spans="1:62" ht="10.5" customHeight="1">
      <c r="A259" s="85" t="str">
        <f t="shared" ca="1" si="10"/>
        <v/>
      </c>
      <c r="B259" s="104" t="e">
        <f t="shared" ca="1" si="11"/>
        <v>#N/A</v>
      </c>
      <c r="C259" s="86" t="str">
        <f t="shared" ca="1" si="12"/>
        <v/>
      </c>
      <c r="D259" s="137"/>
      <c r="E259" s="87">
        <f t="shared" ref="E259:N259" ca="1" si="1206">AN259+AZ259</f>
        <v>0</v>
      </c>
      <c r="F259" s="87">
        <f t="shared" si="1206"/>
        <v>0</v>
      </c>
      <c r="G259" s="87">
        <f t="shared" si="1206"/>
        <v>0</v>
      </c>
      <c r="H259" s="87">
        <f t="shared" si="1206"/>
        <v>0</v>
      </c>
      <c r="I259" s="87">
        <f t="shared" ca="1" si="1206"/>
        <v>0</v>
      </c>
      <c r="J259" s="87">
        <f t="shared" ca="1" si="1206"/>
        <v>0</v>
      </c>
      <c r="K259" s="87">
        <f t="shared" ca="1" si="1206"/>
        <v>0</v>
      </c>
      <c r="L259" s="87">
        <f t="shared" ca="1" si="1206"/>
        <v>0</v>
      </c>
      <c r="M259" s="87">
        <f t="shared" ca="1" si="1206"/>
        <v>0</v>
      </c>
      <c r="N259" s="87">
        <f t="shared" ca="1" si="1206"/>
        <v>0</v>
      </c>
      <c r="O259" s="88"/>
      <c r="P259" s="87">
        <f t="shared" ca="1" si="8"/>
        <v>0</v>
      </c>
      <c r="Q259" s="87">
        <f t="shared" ref="Q259:Z259" ca="1" si="1207">IF(E$8=0,0,ROUND(Q258-(E259-AB259),2))</f>
        <v>0</v>
      </c>
      <c r="R259" s="87">
        <f t="shared" si="1207"/>
        <v>0</v>
      </c>
      <c r="S259" s="87">
        <f t="shared" si="1207"/>
        <v>0</v>
      </c>
      <c r="T259" s="87">
        <f t="shared" si="1207"/>
        <v>0</v>
      </c>
      <c r="U259" s="87">
        <f t="shared" ca="1" si="1207"/>
        <v>0</v>
      </c>
      <c r="V259" s="87">
        <f t="shared" ca="1" si="1207"/>
        <v>0</v>
      </c>
      <c r="W259" s="87">
        <f t="shared" ca="1" si="1207"/>
        <v>0</v>
      </c>
      <c r="X259" s="87">
        <f t="shared" ca="1" si="1207"/>
        <v>0</v>
      </c>
      <c r="Y259" s="87">
        <f t="shared" ca="1" si="1207"/>
        <v>0</v>
      </c>
      <c r="Z259" s="87">
        <f t="shared" ca="1" si="1207"/>
        <v>0</v>
      </c>
      <c r="AA259" s="95"/>
      <c r="AB259" s="87">
        <f t="shared" ref="AB259:AK259" ca="1" si="1208">ROUND(Q258*E$9/12,2)</f>
        <v>0</v>
      </c>
      <c r="AC259" s="87">
        <f t="shared" si="1208"/>
        <v>0</v>
      </c>
      <c r="AD259" s="87">
        <f t="shared" si="1208"/>
        <v>0</v>
      </c>
      <c r="AE259" s="87">
        <f t="shared" si="1208"/>
        <v>0</v>
      </c>
      <c r="AF259" s="87">
        <f t="shared" ca="1" si="1208"/>
        <v>0</v>
      </c>
      <c r="AG259" s="87">
        <f t="shared" ca="1" si="1208"/>
        <v>0</v>
      </c>
      <c r="AH259" s="87">
        <f t="shared" ca="1" si="1208"/>
        <v>0</v>
      </c>
      <c r="AI259" s="87">
        <f t="shared" ca="1" si="1208"/>
        <v>0</v>
      </c>
      <c r="AJ259" s="87">
        <f t="shared" ca="1" si="1208"/>
        <v>0</v>
      </c>
      <c r="AK259" s="87">
        <f t="shared" ca="1" si="1208"/>
        <v>0</v>
      </c>
      <c r="AL259" s="87">
        <f t="shared" ca="1" si="16"/>
        <v>0</v>
      </c>
      <c r="AM259" s="96"/>
      <c r="AN259" s="87">
        <f t="shared" ref="AN259:AW259" ca="1" si="1209">IF(Q258&gt;0,IF((Q258+AB259)&lt;E$10,Q258+AB259,E$10),0)</f>
        <v>0</v>
      </c>
      <c r="AO259" s="87">
        <f t="shared" si="1209"/>
        <v>0</v>
      </c>
      <c r="AP259" s="87">
        <f t="shared" si="1209"/>
        <v>0</v>
      </c>
      <c r="AQ259" s="87">
        <f t="shared" si="1209"/>
        <v>0</v>
      </c>
      <c r="AR259" s="87">
        <f t="shared" ca="1" si="1209"/>
        <v>0</v>
      </c>
      <c r="AS259" s="87">
        <f t="shared" ca="1" si="1209"/>
        <v>0</v>
      </c>
      <c r="AT259" s="87">
        <f t="shared" ca="1" si="1209"/>
        <v>0</v>
      </c>
      <c r="AU259" s="87">
        <f t="shared" ca="1" si="1209"/>
        <v>0</v>
      </c>
      <c r="AV259" s="87">
        <f t="shared" ca="1" si="1209"/>
        <v>0</v>
      </c>
      <c r="AW259" s="87">
        <f t="shared" ca="1" si="1209"/>
        <v>0</v>
      </c>
      <c r="AX259" s="87">
        <f t="shared" ca="1" si="18"/>
        <v>0</v>
      </c>
      <c r="AY259" s="87"/>
      <c r="AZ259" s="166">
        <f t="shared" ca="1" si="19"/>
        <v>0</v>
      </c>
      <c r="BA259" s="87">
        <f t="shared" ref="BA259:BI259" si="1210">IF(R258&lt;=0,0,IF($C259&lt;=SUM($AZ259:AZ259),0,IF(AO259+$C259-SUM($AZ259:AZ259)&gt;R258+AC259,R258+AC259-AO259,$C259-SUM($AZ259:AZ259))))</f>
        <v>0</v>
      </c>
      <c r="BB259" s="87">
        <f t="shared" si="1210"/>
        <v>0</v>
      </c>
      <c r="BC259" s="87">
        <f t="shared" si="1210"/>
        <v>0</v>
      </c>
      <c r="BD259" s="87">
        <f t="shared" ca="1" si="1210"/>
        <v>0</v>
      </c>
      <c r="BE259" s="87">
        <f t="shared" ca="1" si="1210"/>
        <v>0</v>
      </c>
      <c r="BF259" s="87">
        <f t="shared" ca="1" si="1210"/>
        <v>0</v>
      </c>
      <c r="BG259" s="87">
        <f t="shared" ca="1" si="1210"/>
        <v>0</v>
      </c>
      <c r="BH259" s="87">
        <f t="shared" ca="1" si="1210"/>
        <v>0</v>
      </c>
      <c r="BI259" s="87">
        <f t="shared" ca="1" si="1210"/>
        <v>0</v>
      </c>
      <c r="BJ259" s="2"/>
    </row>
    <row r="260" spans="1:62" ht="10.5" customHeight="1">
      <c r="A260" s="85" t="str">
        <f t="shared" ca="1" si="10"/>
        <v/>
      </c>
      <c r="B260" s="104" t="e">
        <f t="shared" ca="1" si="11"/>
        <v>#N/A</v>
      </c>
      <c r="C260" s="86" t="str">
        <f t="shared" ca="1" si="12"/>
        <v/>
      </c>
      <c r="D260" s="137"/>
      <c r="E260" s="87">
        <f t="shared" ref="E260:N260" ca="1" si="1211">AN260+AZ260</f>
        <v>0</v>
      </c>
      <c r="F260" s="87">
        <f t="shared" si="1211"/>
        <v>0</v>
      </c>
      <c r="G260" s="87">
        <f t="shared" si="1211"/>
        <v>0</v>
      </c>
      <c r="H260" s="87">
        <f t="shared" si="1211"/>
        <v>0</v>
      </c>
      <c r="I260" s="87">
        <f t="shared" ca="1" si="1211"/>
        <v>0</v>
      </c>
      <c r="J260" s="87">
        <f t="shared" ca="1" si="1211"/>
        <v>0</v>
      </c>
      <c r="K260" s="87">
        <f t="shared" ca="1" si="1211"/>
        <v>0</v>
      </c>
      <c r="L260" s="87">
        <f t="shared" ca="1" si="1211"/>
        <v>0</v>
      </c>
      <c r="M260" s="87">
        <f t="shared" ca="1" si="1211"/>
        <v>0</v>
      </c>
      <c r="N260" s="87">
        <f t="shared" ca="1" si="1211"/>
        <v>0</v>
      </c>
      <c r="O260" s="88"/>
      <c r="P260" s="87">
        <f t="shared" ca="1" si="8"/>
        <v>0</v>
      </c>
      <c r="Q260" s="87">
        <f t="shared" ref="Q260:Z260" ca="1" si="1212">IF(E$8=0,0,ROUND(Q259-(E260-AB260),2))</f>
        <v>0</v>
      </c>
      <c r="R260" s="87">
        <f t="shared" si="1212"/>
        <v>0</v>
      </c>
      <c r="S260" s="87">
        <f t="shared" si="1212"/>
        <v>0</v>
      </c>
      <c r="T260" s="87">
        <f t="shared" si="1212"/>
        <v>0</v>
      </c>
      <c r="U260" s="87">
        <f t="shared" ca="1" si="1212"/>
        <v>0</v>
      </c>
      <c r="V260" s="87">
        <f t="shared" ca="1" si="1212"/>
        <v>0</v>
      </c>
      <c r="W260" s="87">
        <f t="shared" ca="1" si="1212"/>
        <v>0</v>
      </c>
      <c r="X260" s="87">
        <f t="shared" ca="1" si="1212"/>
        <v>0</v>
      </c>
      <c r="Y260" s="87">
        <f t="shared" ca="1" si="1212"/>
        <v>0</v>
      </c>
      <c r="Z260" s="87">
        <f t="shared" ca="1" si="1212"/>
        <v>0</v>
      </c>
      <c r="AA260" s="95"/>
      <c r="AB260" s="87">
        <f t="shared" ref="AB260:AK260" ca="1" si="1213">ROUND(Q259*E$9/12,2)</f>
        <v>0</v>
      </c>
      <c r="AC260" s="87">
        <f t="shared" si="1213"/>
        <v>0</v>
      </c>
      <c r="AD260" s="87">
        <f t="shared" si="1213"/>
        <v>0</v>
      </c>
      <c r="AE260" s="87">
        <f t="shared" si="1213"/>
        <v>0</v>
      </c>
      <c r="AF260" s="87">
        <f t="shared" ca="1" si="1213"/>
        <v>0</v>
      </c>
      <c r="AG260" s="87">
        <f t="shared" ca="1" si="1213"/>
        <v>0</v>
      </c>
      <c r="AH260" s="87">
        <f t="shared" ca="1" si="1213"/>
        <v>0</v>
      </c>
      <c r="AI260" s="87">
        <f t="shared" ca="1" si="1213"/>
        <v>0</v>
      </c>
      <c r="AJ260" s="87">
        <f t="shared" ca="1" si="1213"/>
        <v>0</v>
      </c>
      <c r="AK260" s="87">
        <f t="shared" ca="1" si="1213"/>
        <v>0</v>
      </c>
      <c r="AL260" s="87">
        <f t="shared" ca="1" si="16"/>
        <v>0</v>
      </c>
      <c r="AM260" s="96"/>
      <c r="AN260" s="87">
        <f t="shared" ref="AN260:AW260" ca="1" si="1214">IF(Q259&gt;0,IF((Q259+AB260)&lt;E$10,Q259+AB260,E$10),0)</f>
        <v>0</v>
      </c>
      <c r="AO260" s="87">
        <f t="shared" si="1214"/>
        <v>0</v>
      </c>
      <c r="AP260" s="87">
        <f t="shared" si="1214"/>
        <v>0</v>
      </c>
      <c r="AQ260" s="87">
        <f t="shared" si="1214"/>
        <v>0</v>
      </c>
      <c r="AR260" s="87">
        <f t="shared" ca="1" si="1214"/>
        <v>0</v>
      </c>
      <c r="AS260" s="87">
        <f t="shared" ca="1" si="1214"/>
        <v>0</v>
      </c>
      <c r="AT260" s="87">
        <f t="shared" ca="1" si="1214"/>
        <v>0</v>
      </c>
      <c r="AU260" s="87">
        <f t="shared" ca="1" si="1214"/>
        <v>0</v>
      </c>
      <c r="AV260" s="87">
        <f t="shared" ca="1" si="1214"/>
        <v>0</v>
      </c>
      <c r="AW260" s="87">
        <f t="shared" ca="1" si="1214"/>
        <v>0</v>
      </c>
      <c r="AX260" s="87">
        <f t="shared" ca="1" si="18"/>
        <v>0</v>
      </c>
      <c r="AY260" s="87"/>
      <c r="AZ260" s="166">
        <f t="shared" ca="1" si="19"/>
        <v>0</v>
      </c>
      <c r="BA260" s="87">
        <f t="shared" ref="BA260:BI260" si="1215">IF(R259&lt;=0,0,IF($C260&lt;=SUM($AZ260:AZ260),0,IF(AO260+$C260-SUM($AZ260:AZ260)&gt;R259+AC260,R259+AC260-AO260,$C260-SUM($AZ260:AZ260))))</f>
        <v>0</v>
      </c>
      <c r="BB260" s="87">
        <f t="shared" si="1215"/>
        <v>0</v>
      </c>
      <c r="BC260" s="87">
        <f t="shared" si="1215"/>
        <v>0</v>
      </c>
      <c r="BD260" s="87">
        <f t="shared" ca="1" si="1215"/>
        <v>0</v>
      </c>
      <c r="BE260" s="87">
        <f t="shared" ca="1" si="1215"/>
        <v>0</v>
      </c>
      <c r="BF260" s="87">
        <f t="shared" ca="1" si="1215"/>
        <v>0</v>
      </c>
      <c r="BG260" s="87">
        <f t="shared" ca="1" si="1215"/>
        <v>0</v>
      </c>
      <c r="BH260" s="87">
        <f t="shared" ca="1" si="1215"/>
        <v>0</v>
      </c>
      <c r="BI260" s="87">
        <f t="shared" ca="1" si="1215"/>
        <v>0</v>
      </c>
      <c r="BJ260" s="2"/>
    </row>
    <row r="261" spans="1:62" ht="10.5" customHeight="1">
      <c r="A261" s="85" t="str">
        <f t="shared" ca="1" si="10"/>
        <v/>
      </c>
      <c r="B261" s="104" t="e">
        <f t="shared" ca="1" si="11"/>
        <v>#N/A</v>
      </c>
      <c r="C261" s="86" t="str">
        <f t="shared" ca="1" si="12"/>
        <v/>
      </c>
      <c r="D261" s="137"/>
      <c r="E261" s="87">
        <f t="shared" ref="E261:N261" ca="1" si="1216">AN261+AZ261</f>
        <v>0</v>
      </c>
      <c r="F261" s="87">
        <f t="shared" si="1216"/>
        <v>0</v>
      </c>
      <c r="G261" s="87">
        <f t="shared" si="1216"/>
        <v>0</v>
      </c>
      <c r="H261" s="87">
        <f t="shared" si="1216"/>
        <v>0</v>
      </c>
      <c r="I261" s="87">
        <f t="shared" ca="1" si="1216"/>
        <v>0</v>
      </c>
      <c r="J261" s="87">
        <f t="shared" ca="1" si="1216"/>
        <v>0</v>
      </c>
      <c r="K261" s="87">
        <f t="shared" ca="1" si="1216"/>
        <v>0</v>
      </c>
      <c r="L261" s="87">
        <f t="shared" ca="1" si="1216"/>
        <v>0</v>
      </c>
      <c r="M261" s="87">
        <f t="shared" ca="1" si="1216"/>
        <v>0</v>
      </c>
      <c r="N261" s="87">
        <f t="shared" ca="1" si="1216"/>
        <v>0</v>
      </c>
      <c r="O261" s="88"/>
      <c r="P261" s="87">
        <f t="shared" ca="1" si="8"/>
        <v>0</v>
      </c>
      <c r="Q261" s="87">
        <f t="shared" ref="Q261:Z261" ca="1" si="1217">IF(E$8=0,0,ROUND(Q260-(E261-AB261),2))</f>
        <v>0</v>
      </c>
      <c r="R261" s="87">
        <f t="shared" si="1217"/>
        <v>0</v>
      </c>
      <c r="S261" s="87">
        <f t="shared" si="1217"/>
        <v>0</v>
      </c>
      <c r="T261" s="87">
        <f t="shared" si="1217"/>
        <v>0</v>
      </c>
      <c r="U261" s="87">
        <f t="shared" ca="1" si="1217"/>
        <v>0</v>
      </c>
      <c r="V261" s="87">
        <f t="shared" ca="1" si="1217"/>
        <v>0</v>
      </c>
      <c r="W261" s="87">
        <f t="shared" ca="1" si="1217"/>
        <v>0</v>
      </c>
      <c r="X261" s="87">
        <f t="shared" ca="1" si="1217"/>
        <v>0</v>
      </c>
      <c r="Y261" s="87">
        <f t="shared" ca="1" si="1217"/>
        <v>0</v>
      </c>
      <c r="Z261" s="87">
        <f t="shared" ca="1" si="1217"/>
        <v>0</v>
      </c>
      <c r="AA261" s="95"/>
      <c r="AB261" s="87">
        <f t="shared" ref="AB261:AK261" ca="1" si="1218">ROUND(Q260*E$9/12,2)</f>
        <v>0</v>
      </c>
      <c r="AC261" s="87">
        <f t="shared" si="1218"/>
        <v>0</v>
      </c>
      <c r="AD261" s="87">
        <f t="shared" si="1218"/>
        <v>0</v>
      </c>
      <c r="AE261" s="87">
        <f t="shared" si="1218"/>
        <v>0</v>
      </c>
      <c r="AF261" s="87">
        <f t="shared" ca="1" si="1218"/>
        <v>0</v>
      </c>
      <c r="AG261" s="87">
        <f t="shared" ca="1" si="1218"/>
        <v>0</v>
      </c>
      <c r="AH261" s="87">
        <f t="shared" ca="1" si="1218"/>
        <v>0</v>
      </c>
      <c r="AI261" s="87">
        <f t="shared" ca="1" si="1218"/>
        <v>0</v>
      </c>
      <c r="AJ261" s="87">
        <f t="shared" ca="1" si="1218"/>
        <v>0</v>
      </c>
      <c r="AK261" s="87">
        <f t="shared" ca="1" si="1218"/>
        <v>0</v>
      </c>
      <c r="AL261" s="87">
        <f t="shared" ca="1" si="16"/>
        <v>0</v>
      </c>
      <c r="AM261" s="96"/>
      <c r="AN261" s="87">
        <f t="shared" ref="AN261:AW261" ca="1" si="1219">IF(Q260&gt;0,IF((Q260+AB261)&lt;E$10,Q260+AB261,E$10),0)</f>
        <v>0</v>
      </c>
      <c r="AO261" s="87">
        <f t="shared" si="1219"/>
        <v>0</v>
      </c>
      <c r="AP261" s="87">
        <f t="shared" si="1219"/>
        <v>0</v>
      </c>
      <c r="AQ261" s="87">
        <f t="shared" si="1219"/>
        <v>0</v>
      </c>
      <c r="AR261" s="87">
        <f t="shared" ca="1" si="1219"/>
        <v>0</v>
      </c>
      <c r="AS261" s="87">
        <f t="shared" ca="1" si="1219"/>
        <v>0</v>
      </c>
      <c r="AT261" s="87">
        <f t="shared" ca="1" si="1219"/>
        <v>0</v>
      </c>
      <c r="AU261" s="87">
        <f t="shared" ca="1" si="1219"/>
        <v>0</v>
      </c>
      <c r="AV261" s="87">
        <f t="shared" ca="1" si="1219"/>
        <v>0</v>
      </c>
      <c r="AW261" s="87">
        <f t="shared" ca="1" si="1219"/>
        <v>0</v>
      </c>
      <c r="AX261" s="87">
        <f t="shared" ca="1" si="18"/>
        <v>0</v>
      </c>
      <c r="AY261" s="87"/>
      <c r="AZ261" s="166">
        <f t="shared" ca="1" si="19"/>
        <v>0</v>
      </c>
      <c r="BA261" s="87">
        <f t="shared" ref="BA261:BI261" si="1220">IF(R260&lt;=0,0,IF($C261&lt;=SUM($AZ261:AZ261),0,IF(AO261+$C261-SUM($AZ261:AZ261)&gt;R260+AC261,R260+AC261-AO261,$C261-SUM($AZ261:AZ261))))</f>
        <v>0</v>
      </c>
      <c r="BB261" s="87">
        <f t="shared" si="1220"/>
        <v>0</v>
      </c>
      <c r="BC261" s="87">
        <f t="shared" si="1220"/>
        <v>0</v>
      </c>
      <c r="BD261" s="87">
        <f t="shared" ca="1" si="1220"/>
        <v>0</v>
      </c>
      <c r="BE261" s="87">
        <f t="shared" ca="1" si="1220"/>
        <v>0</v>
      </c>
      <c r="BF261" s="87">
        <f t="shared" ca="1" si="1220"/>
        <v>0</v>
      </c>
      <c r="BG261" s="87">
        <f t="shared" ca="1" si="1220"/>
        <v>0</v>
      </c>
      <c r="BH261" s="87">
        <f t="shared" ca="1" si="1220"/>
        <v>0</v>
      </c>
      <c r="BI261" s="87">
        <f t="shared" ca="1" si="1220"/>
        <v>0</v>
      </c>
      <c r="BJ261" s="2"/>
    </row>
    <row r="262" spans="1:62" ht="10.5" customHeight="1">
      <c r="A262" s="85" t="str">
        <f t="shared" ca="1" si="10"/>
        <v/>
      </c>
      <c r="B262" s="104" t="e">
        <f t="shared" ca="1" si="11"/>
        <v>#N/A</v>
      </c>
      <c r="C262" s="86" t="str">
        <f t="shared" ca="1" si="12"/>
        <v/>
      </c>
      <c r="D262" s="137"/>
      <c r="E262" s="87">
        <f t="shared" ref="E262:N262" ca="1" si="1221">AN262+AZ262</f>
        <v>0</v>
      </c>
      <c r="F262" s="87">
        <f t="shared" si="1221"/>
        <v>0</v>
      </c>
      <c r="G262" s="87">
        <f t="shared" si="1221"/>
        <v>0</v>
      </c>
      <c r="H262" s="87">
        <f t="shared" si="1221"/>
        <v>0</v>
      </c>
      <c r="I262" s="87">
        <f t="shared" ca="1" si="1221"/>
        <v>0</v>
      </c>
      <c r="J262" s="87">
        <f t="shared" ca="1" si="1221"/>
        <v>0</v>
      </c>
      <c r="K262" s="87">
        <f t="shared" ca="1" si="1221"/>
        <v>0</v>
      </c>
      <c r="L262" s="87">
        <f t="shared" ca="1" si="1221"/>
        <v>0</v>
      </c>
      <c r="M262" s="87">
        <f t="shared" ca="1" si="1221"/>
        <v>0</v>
      </c>
      <c r="N262" s="87">
        <f t="shared" ca="1" si="1221"/>
        <v>0</v>
      </c>
      <c r="O262" s="88"/>
      <c r="P262" s="87">
        <f t="shared" ca="1" si="8"/>
        <v>0</v>
      </c>
      <c r="Q262" s="87">
        <f t="shared" ref="Q262:Z262" ca="1" si="1222">IF(E$8=0,0,ROUND(Q261-(E262-AB262),2))</f>
        <v>0</v>
      </c>
      <c r="R262" s="87">
        <f t="shared" si="1222"/>
        <v>0</v>
      </c>
      <c r="S262" s="87">
        <f t="shared" si="1222"/>
        <v>0</v>
      </c>
      <c r="T262" s="87">
        <f t="shared" si="1222"/>
        <v>0</v>
      </c>
      <c r="U262" s="87">
        <f t="shared" ca="1" si="1222"/>
        <v>0</v>
      </c>
      <c r="V262" s="87">
        <f t="shared" ca="1" si="1222"/>
        <v>0</v>
      </c>
      <c r="W262" s="87">
        <f t="shared" ca="1" si="1222"/>
        <v>0</v>
      </c>
      <c r="X262" s="87">
        <f t="shared" ca="1" si="1222"/>
        <v>0</v>
      </c>
      <c r="Y262" s="87">
        <f t="shared" ca="1" si="1222"/>
        <v>0</v>
      </c>
      <c r="Z262" s="87">
        <f t="shared" ca="1" si="1222"/>
        <v>0</v>
      </c>
      <c r="AA262" s="95"/>
      <c r="AB262" s="87">
        <f t="shared" ref="AB262:AK262" ca="1" si="1223">ROUND(Q261*E$9/12,2)</f>
        <v>0</v>
      </c>
      <c r="AC262" s="87">
        <f t="shared" si="1223"/>
        <v>0</v>
      </c>
      <c r="AD262" s="87">
        <f t="shared" si="1223"/>
        <v>0</v>
      </c>
      <c r="AE262" s="87">
        <f t="shared" si="1223"/>
        <v>0</v>
      </c>
      <c r="AF262" s="87">
        <f t="shared" ca="1" si="1223"/>
        <v>0</v>
      </c>
      <c r="AG262" s="87">
        <f t="shared" ca="1" si="1223"/>
        <v>0</v>
      </c>
      <c r="AH262" s="87">
        <f t="shared" ca="1" si="1223"/>
        <v>0</v>
      </c>
      <c r="AI262" s="87">
        <f t="shared" ca="1" si="1223"/>
        <v>0</v>
      </c>
      <c r="AJ262" s="87">
        <f t="shared" ca="1" si="1223"/>
        <v>0</v>
      </c>
      <c r="AK262" s="87">
        <f t="shared" ca="1" si="1223"/>
        <v>0</v>
      </c>
      <c r="AL262" s="87">
        <f t="shared" ca="1" si="16"/>
        <v>0</v>
      </c>
      <c r="AM262" s="96"/>
      <c r="AN262" s="87">
        <f t="shared" ref="AN262:AW262" ca="1" si="1224">IF(Q261&gt;0,IF((Q261+AB262)&lt;E$10,Q261+AB262,E$10),0)</f>
        <v>0</v>
      </c>
      <c r="AO262" s="87">
        <f t="shared" si="1224"/>
        <v>0</v>
      </c>
      <c r="AP262" s="87">
        <f t="shared" si="1224"/>
        <v>0</v>
      </c>
      <c r="AQ262" s="87">
        <f t="shared" si="1224"/>
        <v>0</v>
      </c>
      <c r="AR262" s="87">
        <f t="shared" ca="1" si="1224"/>
        <v>0</v>
      </c>
      <c r="AS262" s="87">
        <f t="shared" ca="1" si="1224"/>
        <v>0</v>
      </c>
      <c r="AT262" s="87">
        <f t="shared" ca="1" si="1224"/>
        <v>0</v>
      </c>
      <c r="AU262" s="87">
        <f t="shared" ca="1" si="1224"/>
        <v>0</v>
      </c>
      <c r="AV262" s="87">
        <f t="shared" ca="1" si="1224"/>
        <v>0</v>
      </c>
      <c r="AW262" s="87">
        <f t="shared" ca="1" si="1224"/>
        <v>0</v>
      </c>
      <c r="AX262" s="87">
        <f t="shared" ca="1" si="18"/>
        <v>0</v>
      </c>
      <c r="AY262" s="87"/>
      <c r="AZ262" s="166">
        <f t="shared" ca="1" si="19"/>
        <v>0</v>
      </c>
      <c r="BA262" s="87">
        <f t="shared" ref="BA262:BI262" si="1225">IF(R261&lt;=0,0,IF($C262&lt;=SUM($AZ262:AZ262),0,IF(AO262+$C262-SUM($AZ262:AZ262)&gt;R261+AC262,R261+AC262-AO262,$C262-SUM($AZ262:AZ262))))</f>
        <v>0</v>
      </c>
      <c r="BB262" s="87">
        <f t="shared" si="1225"/>
        <v>0</v>
      </c>
      <c r="BC262" s="87">
        <f t="shared" si="1225"/>
        <v>0</v>
      </c>
      <c r="BD262" s="87">
        <f t="shared" ca="1" si="1225"/>
        <v>0</v>
      </c>
      <c r="BE262" s="87">
        <f t="shared" ca="1" si="1225"/>
        <v>0</v>
      </c>
      <c r="BF262" s="87">
        <f t="shared" ca="1" si="1225"/>
        <v>0</v>
      </c>
      <c r="BG262" s="87">
        <f t="shared" ca="1" si="1225"/>
        <v>0</v>
      </c>
      <c r="BH262" s="87">
        <f t="shared" ca="1" si="1225"/>
        <v>0</v>
      </c>
      <c r="BI262" s="87">
        <f t="shared" ca="1" si="1225"/>
        <v>0</v>
      </c>
      <c r="BJ262" s="2"/>
    </row>
    <row r="263" spans="1:62" ht="10.5" customHeight="1">
      <c r="A263" s="85" t="str">
        <f t="shared" ca="1" si="10"/>
        <v/>
      </c>
      <c r="B263" s="104" t="e">
        <f t="shared" ca="1" si="11"/>
        <v>#N/A</v>
      </c>
      <c r="C263" s="86" t="str">
        <f t="shared" ca="1" si="12"/>
        <v/>
      </c>
      <c r="D263" s="137"/>
      <c r="E263" s="87">
        <f t="shared" ref="E263:N263" ca="1" si="1226">AN263+AZ263</f>
        <v>0</v>
      </c>
      <c r="F263" s="87">
        <f t="shared" si="1226"/>
        <v>0</v>
      </c>
      <c r="G263" s="87">
        <f t="shared" si="1226"/>
        <v>0</v>
      </c>
      <c r="H263" s="87">
        <f t="shared" si="1226"/>
        <v>0</v>
      </c>
      <c r="I263" s="87">
        <f t="shared" ca="1" si="1226"/>
        <v>0</v>
      </c>
      <c r="J263" s="87">
        <f t="shared" ca="1" si="1226"/>
        <v>0</v>
      </c>
      <c r="K263" s="87">
        <f t="shared" ca="1" si="1226"/>
        <v>0</v>
      </c>
      <c r="L263" s="87">
        <f t="shared" ca="1" si="1226"/>
        <v>0</v>
      </c>
      <c r="M263" s="87">
        <f t="shared" ca="1" si="1226"/>
        <v>0</v>
      </c>
      <c r="N263" s="87">
        <f t="shared" ca="1" si="1226"/>
        <v>0</v>
      </c>
      <c r="O263" s="88"/>
      <c r="P263" s="87">
        <f t="shared" ca="1" si="8"/>
        <v>0</v>
      </c>
      <c r="Q263" s="87">
        <f t="shared" ref="Q263:Z263" ca="1" si="1227">IF(E$8=0,0,ROUND(Q262-(E263-AB263),2))</f>
        <v>0</v>
      </c>
      <c r="R263" s="87">
        <f t="shared" si="1227"/>
        <v>0</v>
      </c>
      <c r="S263" s="87">
        <f t="shared" si="1227"/>
        <v>0</v>
      </c>
      <c r="T263" s="87">
        <f t="shared" si="1227"/>
        <v>0</v>
      </c>
      <c r="U263" s="87">
        <f t="shared" ca="1" si="1227"/>
        <v>0</v>
      </c>
      <c r="V263" s="87">
        <f t="shared" ca="1" si="1227"/>
        <v>0</v>
      </c>
      <c r="W263" s="87">
        <f t="shared" ca="1" si="1227"/>
        <v>0</v>
      </c>
      <c r="X263" s="87">
        <f t="shared" ca="1" si="1227"/>
        <v>0</v>
      </c>
      <c r="Y263" s="87">
        <f t="shared" ca="1" si="1227"/>
        <v>0</v>
      </c>
      <c r="Z263" s="87">
        <f t="shared" ca="1" si="1227"/>
        <v>0</v>
      </c>
      <c r="AA263" s="95"/>
      <c r="AB263" s="87">
        <f t="shared" ref="AB263:AK263" ca="1" si="1228">ROUND(Q262*E$9/12,2)</f>
        <v>0</v>
      </c>
      <c r="AC263" s="87">
        <f t="shared" si="1228"/>
        <v>0</v>
      </c>
      <c r="AD263" s="87">
        <f t="shared" si="1228"/>
        <v>0</v>
      </c>
      <c r="AE263" s="87">
        <f t="shared" si="1228"/>
        <v>0</v>
      </c>
      <c r="AF263" s="87">
        <f t="shared" ca="1" si="1228"/>
        <v>0</v>
      </c>
      <c r="AG263" s="87">
        <f t="shared" ca="1" si="1228"/>
        <v>0</v>
      </c>
      <c r="AH263" s="87">
        <f t="shared" ca="1" si="1228"/>
        <v>0</v>
      </c>
      <c r="AI263" s="87">
        <f t="shared" ca="1" si="1228"/>
        <v>0</v>
      </c>
      <c r="AJ263" s="87">
        <f t="shared" ca="1" si="1228"/>
        <v>0</v>
      </c>
      <c r="AK263" s="87">
        <f t="shared" ca="1" si="1228"/>
        <v>0</v>
      </c>
      <c r="AL263" s="87">
        <f t="shared" ca="1" si="16"/>
        <v>0</v>
      </c>
      <c r="AM263" s="96"/>
      <c r="AN263" s="87">
        <f t="shared" ref="AN263:AW263" ca="1" si="1229">IF(Q262&gt;0,IF((Q262+AB263)&lt;E$10,Q262+AB263,E$10),0)</f>
        <v>0</v>
      </c>
      <c r="AO263" s="87">
        <f t="shared" si="1229"/>
        <v>0</v>
      </c>
      <c r="AP263" s="87">
        <f t="shared" si="1229"/>
        <v>0</v>
      </c>
      <c r="AQ263" s="87">
        <f t="shared" si="1229"/>
        <v>0</v>
      </c>
      <c r="AR263" s="87">
        <f t="shared" ca="1" si="1229"/>
        <v>0</v>
      </c>
      <c r="AS263" s="87">
        <f t="shared" ca="1" si="1229"/>
        <v>0</v>
      </c>
      <c r="AT263" s="87">
        <f t="shared" ca="1" si="1229"/>
        <v>0</v>
      </c>
      <c r="AU263" s="87">
        <f t="shared" ca="1" si="1229"/>
        <v>0</v>
      </c>
      <c r="AV263" s="87">
        <f t="shared" ca="1" si="1229"/>
        <v>0</v>
      </c>
      <c r="AW263" s="87">
        <f t="shared" ca="1" si="1229"/>
        <v>0</v>
      </c>
      <c r="AX263" s="87">
        <f t="shared" ca="1" si="18"/>
        <v>0</v>
      </c>
      <c r="AY263" s="87"/>
      <c r="AZ263" s="166">
        <f t="shared" ca="1" si="19"/>
        <v>0</v>
      </c>
      <c r="BA263" s="87">
        <f t="shared" ref="BA263:BI263" si="1230">IF(R262&lt;=0,0,IF($C263&lt;=SUM($AZ263:AZ263),0,IF(AO263+$C263-SUM($AZ263:AZ263)&gt;R262+AC263,R262+AC263-AO263,$C263-SUM($AZ263:AZ263))))</f>
        <v>0</v>
      </c>
      <c r="BB263" s="87">
        <f t="shared" si="1230"/>
        <v>0</v>
      </c>
      <c r="BC263" s="87">
        <f t="shared" si="1230"/>
        <v>0</v>
      </c>
      <c r="BD263" s="87">
        <f t="shared" ca="1" si="1230"/>
        <v>0</v>
      </c>
      <c r="BE263" s="87">
        <f t="shared" ca="1" si="1230"/>
        <v>0</v>
      </c>
      <c r="BF263" s="87">
        <f t="shared" ca="1" si="1230"/>
        <v>0</v>
      </c>
      <c r="BG263" s="87">
        <f t="shared" ca="1" si="1230"/>
        <v>0</v>
      </c>
      <c r="BH263" s="87">
        <f t="shared" ca="1" si="1230"/>
        <v>0</v>
      </c>
      <c r="BI263" s="87">
        <f t="shared" ca="1" si="1230"/>
        <v>0</v>
      </c>
      <c r="BJ263" s="2"/>
    </row>
    <row r="264" spans="1:62" ht="10.5" customHeight="1">
      <c r="A264" s="85" t="str">
        <f t="shared" ca="1" si="10"/>
        <v/>
      </c>
      <c r="B264" s="104" t="e">
        <f t="shared" ca="1" si="11"/>
        <v>#N/A</v>
      </c>
      <c r="C264" s="86" t="str">
        <f t="shared" ca="1" si="12"/>
        <v/>
      </c>
      <c r="D264" s="137"/>
      <c r="E264" s="87">
        <f t="shared" ref="E264:N264" ca="1" si="1231">AN264+AZ264</f>
        <v>0</v>
      </c>
      <c r="F264" s="87">
        <f t="shared" si="1231"/>
        <v>0</v>
      </c>
      <c r="G264" s="87">
        <f t="shared" si="1231"/>
        <v>0</v>
      </c>
      <c r="H264" s="87">
        <f t="shared" si="1231"/>
        <v>0</v>
      </c>
      <c r="I264" s="87">
        <f t="shared" ca="1" si="1231"/>
        <v>0</v>
      </c>
      <c r="J264" s="87">
        <f t="shared" ca="1" si="1231"/>
        <v>0</v>
      </c>
      <c r="K264" s="87">
        <f t="shared" ca="1" si="1231"/>
        <v>0</v>
      </c>
      <c r="L264" s="87">
        <f t="shared" ca="1" si="1231"/>
        <v>0</v>
      </c>
      <c r="M264" s="87">
        <f t="shared" ca="1" si="1231"/>
        <v>0</v>
      </c>
      <c r="N264" s="87">
        <f t="shared" ca="1" si="1231"/>
        <v>0</v>
      </c>
      <c r="O264" s="88"/>
      <c r="P264" s="87">
        <f t="shared" ca="1" si="8"/>
        <v>0</v>
      </c>
      <c r="Q264" s="87">
        <f t="shared" ref="Q264:Z264" ca="1" si="1232">IF(E$8=0,0,ROUND(Q263-(E264-AB264),2))</f>
        <v>0</v>
      </c>
      <c r="R264" s="87">
        <f t="shared" si="1232"/>
        <v>0</v>
      </c>
      <c r="S264" s="87">
        <f t="shared" si="1232"/>
        <v>0</v>
      </c>
      <c r="T264" s="87">
        <f t="shared" si="1232"/>
        <v>0</v>
      </c>
      <c r="U264" s="87">
        <f t="shared" ca="1" si="1232"/>
        <v>0</v>
      </c>
      <c r="V264" s="87">
        <f t="shared" ca="1" si="1232"/>
        <v>0</v>
      </c>
      <c r="W264" s="87">
        <f t="shared" ca="1" si="1232"/>
        <v>0</v>
      </c>
      <c r="X264" s="87">
        <f t="shared" ca="1" si="1232"/>
        <v>0</v>
      </c>
      <c r="Y264" s="87">
        <f t="shared" ca="1" si="1232"/>
        <v>0</v>
      </c>
      <c r="Z264" s="87">
        <f t="shared" ca="1" si="1232"/>
        <v>0</v>
      </c>
      <c r="AA264" s="95"/>
      <c r="AB264" s="87">
        <f t="shared" ref="AB264:AK264" ca="1" si="1233">ROUND(Q263*E$9/12,2)</f>
        <v>0</v>
      </c>
      <c r="AC264" s="87">
        <f t="shared" si="1233"/>
        <v>0</v>
      </c>
      <c r="AD264" s="87">
        <f t="shared" si="1233"/>
        <v>0</v>
      </c>
      <c r="AE264" s="87">
        <f t="shared" si="1233"/>
        <v>0</v>
      </c>
      <c r="AF264" s="87">
        <f t="shared" ca="1" si="1233"/>
        <v>0</v>
      </c>
      <c r="AG264" s="87">
        <f t="shared" ca="1" si="1233"/>
        <v>0</v>
      </c>
      <c r="AH264" s="87">
        <f t="shared" ca="1" si="1233"/>
        <v>0</v>
      </c>
      <c r="AI264" s="87">
        <f t="shared" ca="1" si="1233"/>
        <v>0</v>
      </c>
      <c r="AJ264" s="87">
        <f t="shared" ca="1" si="1233"/>
        <v>0</v>
      </c>
      <c r="AK264" s="87">
        <f t="shared" ca="1" si="1233"/>
        <v>0</v>
      </c>
      <c r="AL264" s="87">
        <f t="shared" ca="1" si="16"/>
        <v>0</v>
      </c>
      <c r="AM264" s="96"/>
      <c r="AN264" s="87">
        <f t="shared" ref="AN264:AW264" ca="1" si="1234">IF(Q263&gt;0,IF((Q263+AB264)&lt;E$10,Q263+AB264,E$10),0)</f>
        <v>0</v>
      </c>
      <c r="AO264" s="87">
        <f t="shared" si="1234"/>
        <v>0</v>
      </c>
      <c r="AP264" s="87">
        <f t="shared" si="1234"/>
        <v>0</v>
      </c>
      <c r="AQ264" s="87">
        <f t="shared" si="1234"/>
        <v>0</v>
      </c>
      <c r="AR264" s="87">
        <f t="shared" ca="1" si="1234"/>
        <v>0</v>
      </c>
      <c r="AS264" s="87">
        <f t="shared" ca="1" si="1234"/>
        <v>0</v>
      </c>
      <c r="AT264" s="87">
        <f t="shared" ca="1" si="1234"/>
        <v>0</v>
      </c>
      <c r="AU264" s="87">
        <f t="shared" ca="1" si="1234"/>
        <v>0</v>
      </c>
      <c r="AV264" s="87">
        <f t="shared" ca="1" si="1234"/>
        <v>0</v>
      </c>
      <c r="AW264" s="87">
        <f t="shared" ca="1" si="1234"/>
        <v>0</v>
      </c>
      <c r="AX264" s="87">
        <f t="shared" ca="1" si="18"/>
        <v>0</v>
      </c>
      <c r="AY264" s="87"/>
      <c r="AZ264" s="166">
        <f t="shared" ca="1" si="19"/>
        <v>0</v>
      </c>
      <c r="BA264" s="87">
        <f t="shared" ref="BA264:BI264" si="1235">IF(R263&lt;=0,0,IF($C264&lt;=SUM($AZ264:AZ264),0,IF(AO264+$C264-SUM($AZ264:AZ264)&gt;R263+AC264,R263+AC264-AO264,$C264-SUM($AZ264:AZ264))))</f>
        <v>0</v>
      </c>
      <c r="BB264" s="87">
        <f t="shared" si="1235"/>
        <v>0</v>
      </c>
      <c r="BC264" s="87">
        <f t="shared" si="1235"/>
        <v>0</v>
      </c>
      <c r="BD264" s="87">
        <f t="shared" ca="1" si="1235"/>
        <v>0</v>
      </c>
      <c r="BE264" s="87">
        <f t="shared" ca="1" si="1235"/>
        <v>0</v>
      </c>
      <c r="BF264" s="87">
        <f t="shared" ca="1" si="1235"/>
        <v>0</v>
      </c>
      <c r="BG264" s="87">
        <f t="shared" ca="1" si="1235"/>
        <v>0</v>
      </c>
      <c r="BH264" s="87">
        <f t="shared" ca="1" si="1235"/>
        <v>0</v>
      </c>
      <c r="BI264" s="87">
        <f t="shared" ca="1" si="1235"/>
        <v>0</v>
      </c>
      <c r="BJ264" s="2"/>
    </row>
    <row r="265" spans="1:62" ht="10.5" customHeight="1">
      <c r="A265" s="85" t="str">
        <f t="shared" ca="1" si="10"/>
        <v/>
      </c>
      <c r="B265" s="104" t="e">
        <f t="shared" ca="1" si="11"/>
        <v>#N/A</v>
      </c>
      <c r="C265" s="86" t="str">
        <f t="shared" ca="1" si="12"/>
        <v/>
      </c>
      <c r="D265" s="137"/>
      <c r="E265" s="87">
        <f t="shared" ref="E265:N265" ca="1" si="1236">AN265+AZ265</f>
        <v>0</v>
      </c>
      <c r="F265" s="87">
        <f t="shared" si="1236"/>
        <v>0</v>
      </c>
      <c r="G265" s="87">
        <f t="shared" si="1236"/>
        <v>0</v>
      </c>
      <c r="H265" s="87">
        <f t="shared" si="1236"/>
        <v>0</v>
      </c>
      <c r="I265" s="87">
        <f t="shared" ca="1" si="1236"/>
        <v>0</v>
      </c>
      <c r="J265" s="87">
        <f t="shared" ca="1" si="1236"/>
        <v>0</v>
      </c>
      <c r="K265" s="87">
        <f t="shared" ca="1" si="1236"/>
        <v>0</v>
      </c>
      <c r="L265" s="87">
        <f t="shared" ca="1" si="1236"/>
        <v>0</v>
      </c>
      <c r="M265" s="87">
        <f t="shared" ca="1" si="1236"/>
        <v>0</v>
      </c>
      <c r="N265" s="87">
        <f t="shared" ca="1" si="1236"/>
        <v>0</v>
      </c>
      <c r="O265" s="88"/>
      <c r="P265" s="87">
        <f t="shared" ca="1" si="8"/>
        <v>0</v>
      </c>
      <c r="Q265" s="87">
        <f t="shared" ref="Q265:Z265" ca="1" si="1237">IF(E$8=0,0,ROUND(Q264-(E265-AB265),2))</f>
        <v>0</v>
      </c>
      <c r="R265" s="87">
        <f t="shared" si="1237"/>
        <v>0</v>
      </c>
      <c r="S265" s="87">
        <f t="shared" si="1237"/>
        <v>0</v>
      </c>
      <c r="T265" s="87">
        <f t="shared" si="1237"/>
        <v>0</v>
      </c>
      <c r="U265" s="87">
        <f t="shared" ca="1" si="1237"/>
        <v>0</v>
      </c>
      <c r="V265" s="87">
        <f t="shared" ca="1" si="1237"/>
        <v>0</v>
      </c>
      <c r="W265" s="87">
        <f t="shared" ca="1" si="1237"/>
        <v>0</v>
      </c>
      <c r="X265" s="87">
        <f t="shared" ca="1" si="1237"/>
        <v>0</v>
      </c>
      <c r="Y265" s="87">
        <f t="shared" ca="1" si="1237"/>
        <v>0</v>
      </c>
      <c r="Z265" s="87">
        <f t="shared" ca="1" si="1237"/>
        <v>0</v>
      </c>
      <c r="AA265" s="95"/>
      <c r="AB265" s="87">
        <f t="shared" ref="AB265:AK265" ca="1" si="1238">ROUND(Q264*E$9/12,2)</f>
        <v>0</v>
      </c>
      <c r="AC265" s="87">
        <f t="shared" si="1238"/>
        <v>0</v>
      </c>
      <c r="AD265" s="87">
        <f t="shared" si="1238"/>
        <v>0</v>
      </c>
      <c r="AE265" s="87">
        <f t="shared" si="1238"/>
        <v>0</v>
      </c>
      <c r="AF265" s="87">
        <f t="shared" ca="1" si="1238"/>
        <v>0</v>
      </c>
      <c r="AG265" s="87">
        <f t="shared" ca="1" si="1238"/>
        <v>0</v>
      </c>
      <c r="AH265" s="87">
        <f t="shared" ca="1" si="1238"/>
        <v>0</v>
      </c>
      <c r="AI265" s="87">
        <f t="shared" ca="1" si="1238"/>
        <v>0</v>
      </c>
      <c r="AJ265" s="87">
        <f t="shared" ca="1" si="1238"/>
        <v>0</v>
      </c>
      <c r="AK265" s="87">
        <f t="shared" ca="1" si="1238"/>
        <v>0</v>
      </c>
      <c r="AL265" s="87">
        <f t="shared" ca="1" si="16"/>
        <v>0</v>
      </c>
      <c r="AM265" s="96"/>
      <c r="AN265" s="87">
        <f t="shared" ref="AN265:AW265" ca="1" si="1239">IF(Q264&gt;0,IF((Q264+AB265)&lt;E$10,Q264+AB265,E$10),0)</f>
        <v>0</v>
      </c>
      <c r="AO265" s="87">
        <f t="shared" si="1239"/>
        <v>0</v>
      </c>
      <c r="AP265" s="87">
        <f t="shared" si="1239"/>
        <v>0</v>
      </c>
      <c r="AQ265" s="87">
        <f t="shared" si="1239"/>
        <v>0</v>
      </c>
      <c r="AR265" s="87">
        <f t="shared" ca="1" si="1239"/>
        <v>0</v>
      </c>
      <c r="AS265" s="87">
        <f t="shared" ca="1" si="1239"/>
        <v>0</v>
      </c>
      <c r="AT265" s="87">
        <f t="shared" ca="1" si="1239"/>
        <v>0</v>
      </c>
      <c r="AU265" s="87">
        <f t="shared" ca="1" si="1239"/>
        <v>0</v>
      </c>
      <c r="AV265" s="87">
        <f t="shared" ca="1" si="1239"/>
        <v>0</v>
      </c>
      <c r="AW265" s="87">
        <f t="shared" ca="1" si="1239"/>
        <v>0</v>
      </c>
      <c r="AX265" s="87">
        <f t="shared" ca="1" si="18"/>
        <v>0</v>
      </c>
      <c r="AY265" s="87"/>
      <c r="AZ265" s="166">
        <f t="shared" ca="1" si="19"/>
        <v>0</v>
      </c>
      <c r="BA265" s="87">
        <f t="shared" ref="BA265:BI265" si="1240">IF(R264&lt;=0,0,IF($C265&lt;=SUM($AZ265:AZ265),0,IF(AO265+$C265-SUM($AZ265:AZ265)&gt;R264+AC265,R264+AC265-AO265,$C265-SUM($AZ265:AZ265))))</f>
        <v>0</v>
      </c>
      <c r="BB265" s="87">
        <f t="shared" si="1240"/>
        <v>0</v>
      </c>
      <c r="BC265" s="87">
        <f t="shared" si="1240"/>
        <v>0</v>
      </c>
      <c r="BD265" s="87">
        <f t="shared" ca="1" si="1240"/>
        <v>0</v>
      </c>
      <c r="BE265" s="87">
        <f t="shared" ca="1" si="1240"/>
        <v>0</v>
      </c>
      <c r="BF265" s="87">
        <f t="shared" ca="1" si="1240"/>
        <v>0</v>
      </c>
      <c r="BG265" s="87">
        <f t="shared" ca="1" si="1240"/>
        <v>0</v>
      </c>
      <c r="BH265" s="87">
        <f t="shared" ca="1" si="1240"/>
        <v>0</v>
      </c>
      <c r="BI265" s="87">
        <f t="shared" ca="1" si="1240"/>
        <v>0</v>
      </c>
      <c r="BJ265" s="2"/>
    </row>
    <row r="266" spans="1:62" ht="10.5" customHeight="1">
      <c r="A266" s="85" t="str">
        <f t="shared" ca="1" si="10"/>
        <v/>
      </c>
      <c r="B266" s="104" t="e">
        <f t="shared" ca="1" si="11"/>
        <v>#N/A</v>
      </c>
      <c r="C266" s="86" t="str">
        <f t="shared" ca="1" si="12"/>
        <v/>
      </c>
      <c r="D266" s="137"/>
      <c r="E266" s="87">
        <f t="shared" ref="E266:N266" ca="1" si="1241">AN266+AZ266</f>
        <v>0</v>
      </c>
      <c r="F266" s="87">
        <f t="shared" si="1241"/>
        <v>0</v>
      </c>
      <c r="G266" s="87">
        <f t="shared" si="1241"/>
        <v>0</v>
      </c>
      <c r="H266" s="87">
        <f t="shared" si="1241"/>
        <v>0</v>
      </c>
      <c r="I266" s="87">
        <f t="shared" ca="1" si="1241"/>
        <v>0</v>
      </c>
      <c r="J266" s="87">
        <f t="shared" ca="1" si="1241"/>
        <v>0</v>
      </c>
      <c r="K266" s="87">
        <f t="shared" ca="1" si="1241"/>
        <v>0</v>
      </c>
      <c r="L266" s="87">
        <f t="shared" ca="1" si="1241"/>
        <v>0</v>
      </c>
      <c r="M266" s="87">
        <f t="shared" ca="1" si="1241"/>
        <v>0</v>
      </c>
      <c r="N266" s="87">
        <f t="shared" ca="1" si="1241"/>
        <v>0</v>
      </c>
      <c r="O266" s="88"/>
      <c r="P266" s="87">
        <f t="shared" ca="1" si="8"/>
        <v>0</v>
      </c>
      <c r="Q266" s="87">
        <f t="shared" ref="Q266:Z266" ca="1" si="1242">IF(E$8=0,0,ROUND(Q265-(E266-AB266),2))</f>
        <v>0</v>
      </c>
      <c r="R266" s="87">
        <f t="shared" si="1242"/>
        <v>0</v>
      </c>
      <c r="S266" s="87">
        <f t="shared" si="1242"/>
        <v>0</v>
      </c>
      <c r="T266" s="87">
        <f t="shared" si="1242"/>
        <v>0</v>
      </c>
      <c r="U266" s="87">
        <f t="shared" ca="1" si="1242"/>
        <v>0</v>
      </c>
      <c r="V266" s="87">
        <f t="shared" ca="1" si="1242"/>
        <v>0</v>
      </c>
      <c r="W266" s="87">
        <f t="shared" ca="1" si="1242"/>
        <v>0</v>
      </c>
      <c r="X266" s="87">
        <f t="shared" ca="1" si="1242"/>
        <v>0</v>
      </c>
      <c r="Y266" s="87">
        <f t="shared" ca="1" si="1242"/>
        <v>0</v>
      </c>
      <c r="Z266" s="87">
        <f t="shared" ca="1" si="1242"/>
        <v>0</v>
      </c>
      <c r="AA266" s="95"/>
      <c r="AB266" s="87">
        <f t="shared" ref="AB266:AK266" ca="1" si="1243">ROUND(Q265*E$9/12,2)</f>
        <v>0</v>
      </c>
      <c r="AC266" s="87">
        <f t="shared" si="1243"/>
        <v>0</v>
      </c>
      <c r="AD266" s="87">
        <f t="shared" si="1243"/>
        <v>0</v>
      </c>
      <c r="AE266" s="87">
        <f t="shared" si="1243"/>
        <v>0</v>
      </c>
      <c r="AF266" s="87">
        <f t="shared" ca="1" si="1243"/>
        <v>0</v>
      </c>
      <c r="AG266" s="87">
        <f t="shared" ca="1" si="1243"/>
        <v>0</v>
      </c>
      <c r="AH266" s="87">
        <f t="shared" ca="1" si="1243"/>
        <v>0</v>
      </c>
      <c r="AI266" s="87">
        <f t="shared" ca="1" si="1243"/>
        <v>0</v>
      </c>
      <c r="AJ266" s="87">
        <f t="shared" ca="1" si="1243"/>
        <v>0</v>
      </c>
      <c r="AK266" s="87">
        <f t="shared" ca="1" si="1243"/>
        <v>0</v>
      </c>
      <c r="AL266" s="87">
        <f t="shared" ca="1" si="16"/>
        <v>0</v>
      </c>
      <c r="AM266" s="96"/>
      <c r="AN266" s="87">
        <f t="shared" ref="AN266:AW266" ca="1" si="1244">IF(Q265&gt;0,IF((Q265+AB266)&lt;E$10,Q265+AB266,E$10),0)</f>
        <v>0</v>
      </c>
      <c r="AO266" s="87">
        <f t="shared" si="1244"/>
        <v>0</v>
      </c>
      <c r="AP266" s="87">
        <f t="shared" si="1244"/>
        <v>0</v>
      </c>
      <c r="AQ266" s="87">
        <f t="shared" si="1244"/>
        <v>0</v>
      </c>
      <c r="AR266" s="87">
        <f t="shared" ca="1" si="1244"/>
        <v>0</v>
      </c>
      <c r="AS266" s="87">
        <f t="shared" ca="1" si="1244"/>
        <v>0</v>
      </c>
      <c r="AT266" s="87">
        <f t="shared" ca="1" si="1244"/>
        <v>0</v>
      </c>
      <c r="AU266" s="87">
        <f t="shared" ca="1" si="1244"/>
        <v>0</v>
      </c>
      <c r="AV266" s="87">
        <f t="shared" ca="1" si="1244"/>
        <v>0</v>
      </c>
      <c r="AW266" s="87">
        <f t="shared" ca="1" si="1244"/>
        <v>0</v>
      </c>
      <c r="AX266" s="87">
        <f t="shared" ca="1" si="18"/>
        <v>0</v>
      </c>
      <c r="AY266" s="87"/>
      <c r="AZ266" s="166">
        <f t="shared" ca="1" si="19"/>
        <v>0</v>
      </c>
      <c r="BA266" s="87">
        <f t="shared" ref="BA266:BI266" si="1245">IF(R265&lt;=0,0,IF($C266&lt;=SUM($AZ266:AZ266),0,IF(AO266+$C266-SUM($AZ266:AZ266)&gt;R265+AC266,R265+AC266-AO266,$C266-SUM($AZ266:AZ266))))</f>
        <v>0</v>
      </c>
      <c r="BB266" s="87">
        <f t="shared" si="1245"/>
        <v>0</v>
      </c>
      <c r="BC266" s="87">
        <f t="shared" si="1245"/>
        <v>0</v>
      </c>
      <c r="BD266" s="87">
        <f t="shared" ca="1" si="1245"/>
        <v>0</v>
      </c>
      <c r="BE266" s="87">
        <f t="shared" ca="1" si="1245"/>
        <v>0</v>
      </c>
      <c r="BF266" s="87">
        <f t="shared" ca="1" si="1245"/>
        <v>0</v>
      </c>
      <c r="BG266" s="87">
        <f t="shared" ca="1" si="1245"/>
        <v>0</v>
      </c>
      <c r="BH266" s="87">
        <f t="shared" ca="1" si="1245"/>
        <v>0</v>
      </c>
      <c r="BI266" s="87">
        <f t="shared" ca="1" si="1245"/>
        <v>0</v>
      </c>
      <c r="BJ266" s="2"/>
    </row>
    <row r="267" spans="1:62" ht="10.5" customHeight="1">
      <c r="A267" s="85" t="str">
        <f t="shared" ca="1" si="10"/>
        <v/>
      </c>
      <c r="B267" s="104" t="e">
        <f t="shared" ca="1" si="11"/>
        <v>#N/A</v>
      </c>
      <c r="C267" s="86" t="str">
        <f t="shared" ca="1" si="12"/>
        <v/>
      </c>
      <c r="D267" s="137"/>
      <c r="E267" s="87">
        <f t="shared" ref="E267:N267" ca="1" si="1246">AN267+AZ267</f>
        <v>0</v>
      </c>
      <c r="F267" s="87">
        <f t="shared" si="1246"/>
        <v>0</v>
      </c>
      <c r="G267" s="87">
        <f t="shared" si="1246"/>
        <v>0</v>
      </c>
      <c r="H267" s="87">
        <f t="shared" si="1246"/>
        <v>0</v>
      </c>
      <c r="I267" s="87">
        <f t="shared" ca="1" si="1246"/>
        <v>0</v>
      </c>
      <c r="J267" s="87">
        <f t="shared" ca="1" si="1246"/>
        <v>0</v>
      </c>
      <c r="K267" s="87">
        <f t="shared" ca="1" si="1246"/>
        <v>0</v>
      </c>
      <c r="L267" s="87">
        <f t="shared" ca="1" si="1246"/>
        <v>0</v>
      </c>
      <c r="M267" s="87">
        <f t="shared" ca="1" si="1246"/>
        <v>0</v>
      </c>
      <c r="N267" s="87">
        <f t="shared" ca="1" si="1246"/>
        <v>0</v>
      </c>
      <c r="O267" s="88"/>
      <c r="P267" s="87">
        <f t="shared" ca="1" si="8"/>
        <v>0</v>
      </c>
      <c r="Q267" s="87">
        <f t="shared" ref="Q267:Z267" ca="1" si="1247">IF(E$8=0,0,ROUND(Q266-(E267-AB267),2))</f>
        <v>0</v>
      </c>
      <c r="R267" s="87">
        <f t="shared" si="1247"/>
        <v>0</v>
      </c>
      <c r="S267" s="87">
        <f t="shared" si="1247"/>
        <v>0</v>
      </c>
      <c r="T267" s="87">
        <f t="shared" si="1247"/>
        <v>0</v>
      </c>
      <c r="U267" s="87">
        <f t="shared" ca="1" si="1247"/>
        <v>0</v>
      </c>
      <c r="V267" s="87">
        <f t="shared" ca="1" si="1247"/>
        <v>0</v>
      </c>
      <c r="W267" s="87">
        <f t="shared" ca="1" si="1247"/>
        <v>0</v>
      </c>
      <c r="X267" s="87">
        <f t="shared" ca="1" si="1247"/>
        <v>0</v>
      </c>
      <c r="Y267" s="87">
        <f t="shared" ca="1" si="1247"/>
        <v>0</v>
      </c>
      <c r="Z267" s="87">
        <f t="shared" ca="1" si="1247"/>
        <v>0</v>
      </c>
      <c r="AA267" s="95"/>
      <c r="AB267" s="87">
        <f t="shared" ref="AB267:AK267" ca="1" si="1248">ROUND(Q266*E$9/12,2)</f>
        <v>0</v>
      </c>
      <c r="AC267" s="87">
        <f t="shared" si="1248"/>
        <v>0</v>
      </c>
      <c r="AD267" s="87">
        <f t="shared" si="1248"/>
        <v>0</v>
      </c>
      <c r="AE267" s="87">
        <f t="shared" si="1248"/>
        <v>0</v>
      </c>
      <c r="AF267" s="87">
        <f t="shared" ca="1" si="1248"/>
        <v>0</v>
      </c>
      <c r="AG267" s="87">
        <f t="shared" ca="1" si="1248"/>
        <v>0</v>
      </c>
      <c r="AH267" s="87">
        <f t="shared" ca="1" si="1248"/>
        <v>0</v>
      </c>
      <c r="AI267" s="87">
        <f t="shared" ca="1" si="1248"/>
        <v>0</v>
      </c>
      <c r="AJ267" s="87">
        <f t="shared" ca="1" si="1248"/>
        <v>0</v>
      </c>
      <c r="AK267" s="87">
        <f t="shared" ca="1" si="1248"/>
        <v>0</v>
      </c>
      <c r="AL267" s="87">
        <f t="shared" ca="1" si="16"/>
        <v>0</v>
      </c>
      <c r="AM267" s="96"/>
      <c r="AN267" s="87">
        <f t="shared" ref="AN267:AW267" ca="1" si="1249">IF(Q266&gt;0,IF((Q266+AB267)&lt;E$10,Q266+AB267,E$10),0)</f>
        <v>0</v>
      </c>
      <c r="AO267" s="87">
        <f t="shared" si="1249"/>
        <v>0</v>
      </c>
      <c r="AP267" s="87">
        <f t="shared" si="1249"/>
        <v>0</v>
      </c>
      <c r="AQ267" s="87">
        <f t="shared" si="1249"/>
        <v>0</v>
      </c>
      <c r="AR267" s="87">
        <f t="shared" ca="1" si="1249"/>
        <v>0</v>
      </c>
      <c r="AS267" s="87">
        <f t="shared" ca="1" si="1249"/>
        <v>0</v>
      </c>
      <c r="AT267" s="87">
        <f t="shared" ca="1" si="1249"/>
        <v>0</v>
      </c>
      <c r="AU267" s="87">
        <f t="shared" ca="1" si="1249"/>
        <v>0</v>
      </c>
      <c r="AV267" s="87">
        <f t="shared" ca="1" si="1249"/>
        <v>0</v>
      </c>
      <c r="AW267" s="87">
        <f t="shared" ca="1" si="1249"/>
        <v>0</v>
      </c>
      <c r="AX267" s="87">
        <f t="shared" ca="1" si="18"/>
        <v>0</v>
      </c>
      <c r="AY267" s="87"/>
      <c r="AZ267" s="166">
        <f t="shared" ca="1" si="19"/>
        <v>0</v>
      </c>
      <c r="BA267" s="87">
        <f t="shared" ref="BA267:BI267" si="1250">IF(R266&lt;=0,0,IF($C267&lt;=SUM($AZ267:AZ267),0,IF(AO267+$C267-SUM($AZ267:AZ267)&gt;R266+AC267,R266+AC267-AO267,$C267-SUM($AZ267:AZ267))))</f>
        <v>0</v>
      </c>
      <c r="BB267" s="87">
        <f t="shared" si="1250"/>
        <v>0</v>
      </c>
      <c r="BC267" s="87">
        <f t="shared" si="1250"/>
        <v>0</v>
      </c>
      <c r="BD267" s="87">
        <f t="shared" ca="1" si="1250"/>
        <v>0</v>
      </c>
      <c r="BE267" s="87">
        <f t="shared" ca="1" si="1250"/>
        <v>0</v>
      </c>
      <c r="BF267" s="87">
        <f t="shared" ca="1" si="1250"/>
        <v>0</v>
      </c>
      <c r="BG267" s="87">
        <f t="shared" ca="1" si="1250"/>
        <v>0</v>
      </c>
      <c r="BH267" s="87">
        <f t="shared" ca="1" si="1250"/>
        <v>0</v>
      </c>
      <c r="BI267" s="87">
        <f t="shared" ca="1" si="1250"/>
        <v>0</v>
      </c>
      <c r="BJ267" s="2"/>
    </row>
    <row r="268" spans="1:62" ht="10.5" customHeight="1">
      <c r="A268" s="85" t="str">
        <f t="shared" ca="1" si="10"/>
        <v/>
      </c>
      <c r="B268" s="104" t="e">
        <f t="shared" ca="1" si="11"/>
        <v>#N/A</v>
      </c>
      <c r="C268" s="86" t="str">
        <f t="shared" ca="1" si="12"/>
        <v/>
      </c>
      <c r="D268" s="137"/>
      <c r="E268" s="87">
        <f t="shared" ref="E268:N268" ca="1" si="1251">AN268+AZ268</f>
        <v>0</v>
      </c>
      <c r="F268" s="87">
        <f t="shared" si="1251"/>
        <v>0</v>
      </c>
      <c r="G268" s="87">
        <f t="shared" si="1251"/>
        <v>0</v>
      </c>
      <c r="H268" s="87">
        <f t="shared" si="1251"/>
        <v>0</v>
      </c>
      <c r="I268" s="87">
        <f t="shared" ca="1" si="1251"/>
        <v>0</v>
      </c>
      <c r="J268" s="87">
        <f t="shared" ca="1" si="1251"/>
        <v>0</v>
      </c>
      <c r="K268" s="87">
        <f t="shared" ca="1" si="1251"/>
        <v>0</v>
      </c>
      <c r="L268" s="87">
        <f t="shared" ca="1" si="1251"/>
        <v>0</v>
      </c>
      <c r="M268" s="87">
        <f t="shared" ca="1" si="1251"/>
        <v>0</v>
      </c>
      <c r="N268" s="87">
        <f t="shared" ca="1" si="1251"/>
        <v>0</v>
      </c>
      <c r="O268" s="88"/>
      <c r="P268" s="87">
        <f t="shared" ca="1" si="8"/>
        <v>0</v>
      </c>
      <c r="Q268" s="87">
        <f t="shared" ref="Q268:Z268" ca="1" si="1252">IF(E$8=0,0,ROUND(Q267-(E268-AB268),2))</f>
        <v>0</v>
      </c>
      <c r="R268" s="87">
        <f t="shared" si="1252"/>
        <v>0</v>
      </c>
      <c r="S268" s="87">
        <f t="shared" si="1252"/>
        <v>0</v>
      </c>
      <c r="T268" s="87">
        <f t="shared" si="1252"/>
        <v>0</v>
      </c>
      <c r="U268" s="87">
        <f t="shared" ca="1" si="1252"/>
        <v>0</v>
      </c>
      <c r="V268" s="87">
        <f t="shared" ca="1" si="1252"/>
        <v>0</v>
      </c>
      <c r="W268" s="87">
        <f t="shared" ca="1" si="1252"/>
        <v>0</v>
      </c>
      <c r="X268" s="87">
        <f t="shared" ca="1" si="1252"/>
        <v>0</v>
      </c>
      <c r="Y268" s="87">
        <f t="shared" ca="1" si="1252"/>
        <v>0</v>
      </c>
      <c r="Z268" s="87">
        <f t="shared" ca="1" si="1252"/>
        <v>0</v>
      </c>
      <c r="AA268" s="95"/>
      <c r="AB268" s="87">
        <f t="shared" ref="AB268:AK268" ca="1" si="1253">ROUND(Q267*E$9/12,2)</f>
        <v>0</v>
      </c>
      <c r="AC268" s="87">
        <f t="shared" si="1253"/>
        <v>0</v>
      </c>
      <c r="AD268" s="87">
        <f t="shared" si="1253"/>
        <v>0</v>
      </c>
      <c r="AE268" s="87">
        <f t="shared" si="1253"/>
        <v>0</v>
      </c>
      <c r="AF268" s="87">
        <f t="shared" ca="1" si="1253"/>
        <v>0</v>
      </c>
      <c r="AG268" s="87">
        <f t="shared" ca="1" si="1253"/>
        <v>0</v>
      </c>
      <c r="AH268" s="87">
        <f t="shared" ca="1" si="1253"/>
        <v>0</v>
      </c>
      <c r="AI268" s="87">
        <f t="shared" ca="1" si="1253"/>
        <v>0</v>
      </c>
      <c r="AJ268" s="87">
        <f t="shared" ca="1" si="1253"/>
        <v>0</v>
      </c>
      <c r="AK268" s="87">
        <f t="shared" ca="1" si="1253"/>
        <v>0</v>
      </c>
      <c r="AL268" s="87">
        <f t="shared" ca="1" si="16"/>
        <v>0</v>
      </c>
      <c r="AM268" s="96"/>
      <c r="AN268" s="87">
        <f t="shared" ref="AN268:AW268" ca="1" si="1254">IF(Q267&gt;0,IF((Q267+AB268)&lt;E$10,Q267+AB268,E$10),0)</f>
        <v>0</v>
      </c>
      <c r="AO268" s="87">
        <f t="shared" si="1254"/>
        <v>0</v>
      </c>
      <c r="AP268" s="87">
        <f t="shared" si="1254"/>
        <v>0</v>
      </c>
      <c r="AQ268" s="87">
        <f t="shared" si="1254"/>
        <v>0</v>
      </c>
      <c r="AR268" s="87">
        <f t="shared" ca="1" si="1254"/>
        <v>0</v>
      </c>
      <c r="AS268" s="87">
        <f t="shared" ca="1" si="1254"/>
        <v>0</v>
      </c>
      <c r="AT268" s="87">
        <f t="shared" ca="1" si="1254"/>
        <v>0</v>
      </c>
      <c r="AU268" s="87">
        <f t="shared" ca="1" si="1254"/>
        <v>0</v>
      </c>
      <c r="AV268" s="87">
        <f t="shared" ca="1" si="1254"/>
        <v>0</v>
      </c>
      <c r="AW268" s="87">
        <f t="shared" ca="1" si="1254"/>
        <v>0</v>
      </c>
      <c r="AX268" s="87">
        <f t="shared" ca="1" si="18"/>
        <v>0</v>
      </c>
      <c r="AY268" s="87"/>
      <c r="AZ268" s="166">
        <f t="shared" ca="1" si="19"/>
        <v>0</v>
      </c>
      <c r="BA268" s="87">
        <f t="shared" ref="BA268:BI268" si="1255">IF(R267&lt;=0,0,IF($C268&lt;=SUM($AZ268:AZ268),0,IF(AO268+$C268-SUM($AZ268:AZ268)&gt;R267+AC268,R267+AC268-AO268,$C268-SUM($AZ268:AZ268))))</f>
        <v>0</v>
      </c>
      <c r="BB268" s="87">
        <f t="shared" si="1255"/>
        <v>0</v>
      </c>
      <c r="BC268" s="87">
        <f t="shared" si="1255"/>
        <v>0</v>
      </c>
      <c r="BD268" s="87">
        <f t="shared" ca="1" si="1255"/>
        <v>0</v>
      </c>
      <c r="BE268" s="87">
        <f t="shared" ca="1" si="1255"/>
        <v>0</v>
      </c>
      <c r="BF268" s="87">
        <f t="shared" ca="1" si="1255"/>
        <v>0</v>
      </c>
      <c r="BG268" s="87">
        <f t="shared" ca="1" si="1255"/>
        <v>0</v>
      </c>
      <c r="BH268" s="87">
        <f t="shared" ca="1" si="1255"/>
        <v>0</v>
      </c>
      <c r="BI268" s="87">
        <f t="shared" ca="1" si="1255"/>
        <v>0</v>
      </c>
      <c r="BJ268" s="2"/>
    </row>
    <row r="269" spans="1:62" ht="10.5" customHeight="1">
      <c r="A269" s="85" t="str">
        <f t="shared" ca="1" si="10"/>
        <v/>
      </c>
      <c r="B269" s="104" t="e">
        <f t="shared" ca="1" si="11"/>
        <v>#N/A</v>
      </c>
      <c r="C269" s="86" t="str">
        <f t="shared" ca="1" si="12"/>
        <v/>
      </c>
      <c r="D269" s="137"/>
      <c r="E269" s="87">
        <f t="shared" ref="E269:N269" ca="1" si="1256">AN269+AZ269</f>
        <v>0</v>
      </c>
      <c r="F269" s="87">
        <f t="shared" si="1256"/>
        <v>0</v>
      </c>
      <c r="G269" s="87">
        <f t="shared" si="1256"/>
        <v>0</v>
      </c>
      <c r="H269" s="87">
        <f t="shared" si="1256"/>
        <v>0</v>
      </c>
      <c r="I269" s="87">
        <f t="shared" ca="1" si="1256"/>
        <v>0</v>
      </c>
      <c r="J269" s="87">
        <f t="shared" ca="1" si="1256"/>
        <v>0</v>
      </c>
      <c r="K269" s="87">
        <f t="shared" ca="1" si="1256"/>
        <v>0</v>
      </c>
      <c r="L269" s="87">
        <f t="shared" ca="1" si="1256"/>
        <v>0</v>
      </c>
      <c r="M269" s="87">
        <f t="shared" ca="1" si="1256"/>
        <v>0</v>
      </c>
      <c r="N269" s="87">
        <f t="shared" ca="1" si="1256"/>
        <v>0</v>
      </c>
      <c r="O269" s="88"/>
      <c r="P269" s="87">
        <f t="shared" ca="1" si="8"/>
        <v>0</v>
      </c>
      <c r="Q269" s="87">
        <f t="shared" ref="Q269:Z269" ca="1" si="1257">IF(E$8=0,0,ROUND(Q268-(E269-AB269),2))</f>
        <v>0</v>
      </c>
      <c r="R269" s="87">
        <f t="shared" si="1257"/>
        <v>0</v>
      </c>
      <c r="S269" s="87">
        <f t="shared" si="1257"/>
        <v>0</v>
      </c>
      <c r="T269" s="87">
        <f t="shared" si="1257"/>
        <v>0</v>
      </c>
      <c r="U269" s="87">
        <f t="shared" ca="1" si="1257"/>
        <v>0</v>
      </c>
      <c r="V269" s="87">
        <f t="shared" ca="1" si="1257"/>
        <v>0</v>
      </c>
      <c r="W269" s="87">
        <f t="shared" ca="1" si="1257"/>
        <v>0</v>
      </c>
      <c r="X269" s="87">
        <f t="shared" ca="1" si="1257"/>
        <v>0</v>
      </c>
      <c r="Y269" s="87">
        <f t="shared" ca="1" si="1257"/>
        <v>0</v>
      </c>
      <c r="Z269" s="87">
        <f t="shared" ca="1" si="1257"/>
        <v>0</v>
      </c>
      <c r="AA269" s="95"/>
      <c r="AB269" s="87">
        <f t="shared" ref="AB269:AK269" ca="1" si="1258">ROUND(Q268*E$9/12,2)</f>
        <v>0</v>
      </c>
      <c r="AC269" s="87">
        <f t="shared" si="1258"/>
        <v>0</v>
      </c>
      <c r="AD269" s="87">
        <f t="shared" si="1258"/>
        <v>0</v>
      </c>
      <c r="AE269" s="87">
        <f t="shared" si="1258"/>
        <v>0</v>
      </c>
      <c r="AF269" s="87">
        <f t="shared" ca="1" si="1258"/>
        <v>0</v>
      </c>
      <c r="AG269" s="87">
        <f t="shared" ca="1" si="1258"/>
        <v>0</v>
      </c>
      <c r="AH269" s="87">
        <f t="shared" ca="1" si="1258"/>
        <v>0</v>
      </c>
      <c r="AI269" s="87">
        <f t="shared" ca="1" si="1258"/>
        <v>0</v>
      </c>
      <c r="AJ269" s="87">
        <f t="shared" ca="1" si="1258"/>
        <v>0</v>
      </c>
      <c r="AK269" s="87">
        <f t="shared" ca="1" si="1258"/>
        <v>0</v>
      </c>
      <c r="AL269" s="87">
        <f t="shared" ca="1" si="16"/>
        <v>0</v>
      </c>
      <c r="AM269" s="96"/>
      <c r="AN269" s="87">
        <f t="shared" ref="AN269:AW269" ca="1" si="1259">IF(Q268&gt;0,IF((Q268+AB269)&lt;E$10,Q268+AB269,E$10),0)</f>
        <v>0</v>
      </c>
      <c r="AO269" s="87">
        <f t="shared" si="1259"/>
        <v>0</v>
      </c>
      <c r="AP269" s="87">
        <f t="shared" si="1259"/>
        <v>0</v>
      </c>
      <c r="AQ269" s="87">
        <f t="shared" si="1259"/>
        <v>0</v>
      </c>
      <c r="AR269" s="87">
        <f t="shared" ca="1" si="1259"/>
        <v>0</v>
      </c>
      <c r="AS269" s="87">
        <f t="shared" ca="1" si="1259"/>
        <v>0</v>
      </c>
      <c r="AT269" s="87">
        <f t="shared" ca="1" si="1259"/>
        <v>0</v>
      </c>
      <c r="AU269" s="87">
        <f t="shared" ca="1" si="1259"/>
        <v>0</v>
      </c>
      <c r="AV269" s="87">
        <f t="shared" ca="1" si="1259"/>
        <v>0</v>
      </c>
      <c r="AW269" s="87">
        <f t="shared" ca="1" si="1259"/>
        <v>0</v>
      </c>
      <c r="AX269" s="87">
        <f t="shared" ca="1" si="18"/>
        <v>0</v>
      </c>
      <c r="AY269" s="87"/>
      <c r="AZ269" s="166">
        <f t="shared" ca="1" si="19"/>
        <v>0</v>
      </c>
      <c r="BA269" s="87">
        <f t="shared" ref="BA269:BI269" si="1260">IF(R268&lt;=0,0,IF($C269&lt;=SUM($AZ269:AZ269),0,IF(AO269+$C269-SUM($AZ269:AZ269)&gt;R268+AC269,R268+AC269-AO269,$C269-SUM($AZ269:AZ269))))</f>
        <v>0</v>
      </c>
      <c r="BB269" s="87">
        <f t="shared" si="1260"/>
        <v>0</v>
      </c>
      <c r="BC269" s="87">
        <f t="shared" si="1260"/>
        <v>0</v>
      </c>
      <c r="BD269" s="87">
        <f t="shared" ca="1" si="1260"/>
        <v>0</v>
      </c>
      <c r="BE269" s="87">
        <f t="shared" ca="1" si="1260"/>
        <v>0</v>
      </c>
      <c r="BF269" s="87">
        <f t="shared" ca="1" si="1260"/>
        <v>0</v>
      </c>
      <c r="BG269" s="87">
        <f t="shared" ca="1" si="1260"/>
        <v>0</v>
      </c>
      <c r="BH269" s="87">
        <f t="shared" ca="1" si="1260"/>
        <v>0</v>
      </c>
      <c r="BI269" s="87">
        <f t="shared" ca="1" si="1260"/>
        <v>0</v>
      </c>
      <c r="BJ269" s="2"/>
    </row>
    <row r="270" spans="1:62" ht="10.5" customHeight="1">
      <c r="A270" s="85" t="str">
        <f t="shared" ca="1" si="10"/>
        <v/>
      </c>
      <c r="B270" s="104" t="e">
        <f t="shared" ca="1" si="11"/>
        <v>#N/A</v>
      </c>
      <c r="C270" s="86" t="str">
        <f t="shared" ca="1" si="12"/>
        <v/>
      </c>
      <c r="D270" s="137"/>
      <c r="E270" s="87">
        <f t="shared" ref="E270:N270" ca="1" si="1261">AN270+AZ270</f>
        <v>0</v>
      </c>
      <c r="F270" s="87">
        <f t="shared" si="1261"/>
        <v>0</v>
      </c>
      <c r="G270" s="87">
        <f t="shared" si="1261"/>
        <v>0</v>
      </c>
      <c r="H270" s="87">
        <f t="shared" si="1261"/>
        <v>0</v>
      </c>
      <c r="I270" s="87">
        <f t="shared" ca="1" si="1261"/>
        <v>0</v>
      </c>
      <c r="J270" s="87">
        <f t="shared" ca="1" si="1261"/>
        <v>0</v>
      </c>
      <c r="K270" s="87">
        <f t="shared" ca="1" si="1261"/>
        <v>0</v>
      </c>
      <c r="L270" s="87">
        <f t="shared" ca="1" si="1261"/>
        <v>0</v>
      </c>
      <c r="M270" s="87">
        <f t="shared" ca="1" si="1261"/>
        <v>0</v>
      </c>
      <c r="N270" s="87">
        <f t="shared" ca="1" si="1261"/>
        <v>0</v>
      </c>
      <c r="O270" s="88"/>
      <c r="P270" s="87">
        <f t="shared" ca="1" si="8"/>
        <v>0</v>
      </c>
      <c r="Q270" s="87">
        <f t="shared" ref="Q270:Z270" ca="1" si="1262">IF(E$8=0,0,ROUND(Q269-(E270-AB270),2))</f>
        <v>0</v>
      </c>
      <c r="R270" s="87">
        <f t="shared" si="1262"/>
        <v>0</v>
      </c>
      <c r="S270" s="87">
        <f t="shared" si="1262"/>
        <v>0</v>
      </c>
      <c r="T270" s="87">
        <f t="shared" si="1262"/>
        <v>0</v>
      </c>
      <c r="U270" s="87">
        <f t="shared" ca="1" si="1262"/>
        <v>0</v>
      </c>
      <c r="V270" s="87">
        <f t="shared" ca="1" si="1262"/>
        <v>0</v>
      </c>
      <c r="W270" s="87">
        <f t="shared" ca="1" si="1262"/>
        <v>0</v>
      </c>
      <c r="X270" s="87">
        <f t="shared" ca="1" si="1262"/>
        <v>0</v>
      </c>
      <c r="Y270" s="87">
        <f t="shared" ca="1" si="1262"/>
        <v>0</v>
      </c>
      <c r="Z270" s="87">
        <f t="shared" ca="1" si="1262"/>
        <v>0</v>
      </c>
      <c r="AA270" s="95"/>
      <c r="AB270" s="87">
        <f t="shared" ref="AB270:AK270" ca="1" si="1263">ROUND(Q269*E$9/12,2)</f>
        <v>0</v>
      </c>
      <c r="AC270" s="87">
        <f t="shared" si="1263"/>
        <v>0</v>
      </c>
      <c r="AD270" s="87">
        <f t="shared" si="1263"/>
        <v>0</v>
      </c>
      <c r="AE270" s="87">
        <f t="shared" si="1263"/>
        <v>0</v>
      </c>
      <c r="AF270" s="87">
        <f t="shared" ca="1" si="1263"/>
        <v>0</v>
      </c>
      <c r="AG270" s="87">
        <f t="shared" ca="1" si="1263"/>
        <v>0</v>
      </c>
      <c r="AH270" s="87">
        <f t="shared" ca="1" si="1263"/>
        <v>0</v>
      </c>
      <c r="AI270" s="87">
        <f t="shared" ca="1" si="1263"/>
        <v>0</v>
      </c>
      <c r="AJ270" s="87">
        <f t="shared" ca="1" si="1263"/>
        <v>0</v>
      </c>
      <c r="AK270" s="87">
        <f t="shared" ca="1" si="1263"/>
        <v>0</v>
      </c>
      <c r="AL270" s="87">
        <f t="shared" ca="1" si="16"/>
        <v>0</v>
      </c>
      <c r="AM270" s="96"/>
      <c r="AN270" s="87">
        <f t="shared" ref="AN270:AW270" ca="1" si="1264">IF(Q269&gt;0,IF((Q269+AB270)&lt;E$10,Q269+AB270,E$10),0)</f>
        <v>0</v>
      </c>
      <c r="AO270" s="87">
        <f t="shared" si="1264"/>
        <v>0</v>
      </c>
      <c r="AP270" s="87">
        <f t="shared" si="1264"/>
        <v>0</v>
      </c>
      <c r="AQ270" s="87">
        <f t="shared" si="1264"/>
        <v>0</v>
      </c>
      <c r="AR270" s="87">
        <f t="shared" ca="1" si="1264"/>
        <v>0</v>
      </c>
      <c r="AS270" s="87">
        <f t="shared" ca="1" si="1264"/>
        <v>0</v>
      </c>
      <c r="AT270" s="87">
        <f t="shared" ca="1" si="1264"/>
        <v>0</v>
      </c>
      <c r="AU270" s="87">
        <f t="shared" ca="1" si="1264"/>
        <v>0</v>
      </c>
      <c r="AV270" s="87">
        <f t="shared" ca="1" si="1264"/>
        <v>0</v>
      </c>
      <c r="AW270" s="87">
        <f t="shared" ca="1" si="1264"/>
        <v>0</v>
      </c>
      <c r="AX270" s="87">
        <f t="shared" ca="1" si="18"/>
        <v>0</v>
      </c>
      <c r="AY270" s="87"/>
      <c r="AZ270" s="166">
        <f t="shared" ca="1" si="19"/>
        <v>0</v>
      </c>
      <c r="BA270" s="87">
        <f t="shared" ref="BA270:BI270" si="1265">IF(R269&lt;=0,0,IF($C270&lt;=SUM($AZ270:AZ270),0,IF(AO270+$C270-SUM($AZ270:AZ270)&gt;R269+AC270,R269+AC270-AO270,$C270-SUM($AZ270:AZ270))))</f>
        <v>0</v>
      </c>
      <c r="BB270" s="87">
        <f t="shared" si="1265"/>
        <v>0</v>
      </c>
      <c r="BC270" s="87">
        <f t="shared" si="1265"/>
        <v>0</v>
      </c>
      <c r="BD270" s="87">
        <f t="shared" ca="1" si="1265"/>
        <v>0</v>
      </c>
      <c r="BE270" s="87">
        <f t="shared" ca="1" si="1265"/>
        <v>0</v>
      </c>
      <c r="BF270" s="87">
        <f t="shared" ca="1" si="1265"/>
        <v>0</v>
      </c>
      <c r="BG270" s="87">
        <f t="shared" ca="1" si="1265"/>
        <v>0</v>
      </c>
      <c r="BH270" s="87">
        <f t="shared" ca="1" si="1265"/>
        <v>0</v>
      </c>
      <c r="BI270" s="87">
        <f t="shared" ca="1" si="1265"/>
        <v>0</v>
      </c>
      <c r="BJ270" s="2"/>
    </row>
    <row r="271" spans="1:62" ht="10.5" customHeight="1">
      <c r="A271" s="85" t="str">
        <f t="shared" ca="1" si="10"/>
        <v/>
      </c>
      <c r="B271" s="104" t="e">
        <f t="shared" ca="1" si="11"/>
        <v>#N/A</v>
      </c>
      <c r="C271" s="86" t="str">
        <f t="shared" ca="1" si="12"/>
        <v/>
      </c>
      <c r="D271" s="137"/>
      <c r="E271" s="87">
        <f t="shared" ref="E271:N271" ca="1" si="1266">AN271+AZ271</f>
        <v>0</v>
      </c>
      <c r="F271" s="87">
        <f t="shared" si="1266"/>
        <v>0</v>
      </c>
      <c r="G271" s="87">
        <f t="shared" si="1266"/>
        <v>0</v>
      </c>
      <c r="H271" s="87">
        <f t="shared" si="1266"/>
        <v>0</v>
      </c>
      <c r="I271" s="87">
        <f t="shared" ca="1" si="1266"/>
        <v>0</v>
      </c>
      <c r="J271" s="87">
        <f t="shared" ca="1" si="1266"/>
        <v>0</v>
      </c>
      <c r="K271" s="87">
        <f t="shared" ca="1" si="1266"/>
        <v>0</v>
      </c>
      <c r="L271" s="87">
        <f t="shared" ca="1" si="1266"/>
        <v>0</v>
      </c>
      <c r="M271" s="87">
        <f t="shared" ca="1" si="1266"/>
        <v>0</v>
      </c>
      <c r="N271" s="87">
        <f t="shared" ca="1" si="1266"/>
        <v>0</v>
      </c>
      <c r="O271" s="88"/>
      <c r="P271" s="87">
        <f t="shared" ca="1" si="8"/>
        <v>0</v>
      </c>
      <c r="Q271" s="87">
        <f t="shared" ref="Q271:Z271" ca="1" si="1267">IF(E$8=0,0,ROUND(Q270-(E271-AB271),2))</f>
        <v>0</v>
      </c>
      <c r="R271" s="87">
        <f t="shared" si="1267"/>
        <v>0</v>
      </c>
      <c r="S271" s="87">
        <f t="shared" si="1267"/>
        <v>0</v>
      </c>
      <c r="T271" s="87">
        <f t="shared" si="1267"/>
        <v>0</v>
      </c>
      <c r="U271" s="87">
        <f t="shared" ca="1" si="1267"/>
        <v>0</v>
      </c>
      <c r="V271" s="87">
        <f t="shared" ca="1" si="1267"/>
        <v>0</v>
      </c>
      <c r="W271" s="87">
        <f t="shared" ca="1" si="1267"/>
        <v>0</v>
      </c>
      <c r="X271" s="87">
        <f t="shared" ca="1" si="1267"/>
        <v>0</v>
      </c>
      <c r="Y271" s="87">
        <f t="shared" ca="1" si="1267"/>
        <v>0</v>
      </c>
      <c r="Z271" s="87">
        <f t="shared" ca="1" si="1267"/>
        <v>0</v>
      </c>
      <c r="AA271" s="95"/>
      <c r="AB271" s="87">
        <f t="shared" ref="AB271:AK271" ca="1" si="1268">ROUND(Q270*E$9/12,2)</f>
        <v>0</v>
      </c>
      <c r="AC271" s="87">
        <f t="shared" si="1268"/>
        <v>0</v>
      </c>
      <c r="AD271" s="87">
        <f t="shared" si="1268"/>
        <v>0</v>
      </c>
      <c r="AE271" s="87">
        <f t="shared" si="1268"/>
        <v>0</v>
      </c>
      <c r="AF271" s="87">
        <f t="shared" ca="1" si="1268"/>
        <v>0</v>
      </c>
      <c r="AG271" s="87">
        <f t="shared" ca="1" si="1268"/>
        <v>0</v>
      </c>
      <c r="AH271" s="87">
        <f t="shared" ca="1" si="1268"/>
        <v>0</v>
      </c>
      <c r="AI271" s="87">
        <f t="shared" ca="1" si="1268"/>
        <v>0</v>
      </c>
      <c r="AJ271" s="87">
        <f t="shared" ca="1" si="1268"/>
        <v>0</v>
      </c>
      <c r="AK271" s="87">
        <f t="shared" ca="1" si="1268"/>
        <v>0</v>
      </c>
      <c r="AL271" s="87">
        <f t="shared" ca="1" si="16"/>
        <v>0</v>
      </c>
      <c r="AM271" s="96"/>
      <c r="AN271" s="87">
        <f t="shared" ref="AN271:AW271" ca="1" si="1269">IF(Q270&gt;0,IF((Q270+AB271)&lt;E$10,Q270+AB271,E$10),0)</f>
        <v>0</v>
      </c>
      <c r="AO271" s="87">
        <f t="shared" si="1269"/>
        <v>0</v>
      </c>
      <c r="AP271" s="87">
        <f t="shared" si="1269"/>
        <v>0</v>
      </c>
      <c r="AQ271" s="87">
        <f t="shared" si="1269"/>
        <v>0</v>
      </c>
      <c r="AR271" s="87">
        <f t="shared" ca="1" si="1269"/>
        <v>0</v>
      </c>
      <c r="AS271" s="87">
        <f t="shared" ca="1" si="1269"/>
        <v>0</v>
      </c>
      <c r="AT271" s="87">
        <f t="shared" ca="1" si="1269"/>
        <v>0</v>
      </c>
      <c r="AU271" s="87">
        <f t="shared" ca="1" si="1269"/>
        <v>0</v>
      </c>
      <c r="AV271" s="87">
        <f t="shared" ca="1" si="1269"/>
        <v>0</v>
      </c>
      <c r="AW271" s="87">
        <f t="shared" ca="1" si="1269"/>
        <v>0</v>
      </c>
      <c r="AX271" s="87">
        <f t="shared" ca="1" si="18"/>
        <v>0</v>
      </c>
      <c r="AY271" s="87"/>
      <c r="AZ271" s="166">
        <f t="shared" ca="1" si="19"/>
        <v>0</v>
      </c>
      <c r="BA271" s="87">
        <f t="shared" ref="BA271:BI271" si="1270">IF(R270&lt;=0,0,IF($C271&lt;=SUM($AZ271:AZ271),0,IF(AO271+$C271-SUM($AZ271:AZ271)&gt;R270+AC271,R270+AC271-AO271,$C271-SUM($AZ271:AZ271))))</f>
        <v>0</v>
      </c>
      <c r="BB271" s="87">
        <f t="shared" si="1270"/>
        <v>0</v>
      </c>
      <c r="BC271" s="87">
        <f t="shared" si="1270"/>
        <v>0</v>
      </c>
      <c r="BD271" s="87">
        <f t="shared" ca="1" si="1270"/>
        <v>0</v>
      </c>
      <c r="BE271" s="87">
        <f t="shared" ca="1" si="1270"/>
        <v>0</v>
      </c>
      <c r="BF271" s="87">
        <f t="shared" ca="1" si="1270"/>
        <v>0</v>
      </c>
      <c r="BG271" s="87">
        <f t="shared" ca="1" si="1270"/>
        <v>0</v>
      </c>
      <c r="BH271" s="87">
        <f t="shared" ca="1" si="1270"/>
        <v>0</v>
      </c>
      <c r="BI271" s="87">
        <f t="shared" ca="1" si="1270"/>
        <v>0</v>
      </c>
      <c r="BJ271" s="2"/>
    </row>
    <row r="272" spans="1:62" ht="10.5" customHeight="1">
      <c r="A272" s="85" t="str">
        <f t="shared" ca="1" si="10"/>
        <v/>
      </c>
      <c r="B272" s="104" t="e">
        <f t="shared" ca="1" si="11"/>
        <v>#N/A</v>
      </c>
      <c r="C272" s="86" t="str">
        <f t="shared" ca="1" si="12"/>
        <v/>
      </c>
      <c r="D272" s="137"/>
      <c r="E272" s="87">
        <f t="shared" ref="E272:N272" ca="1" si="1271">AN272+AZ272</f>
        <v>0</v>
      </c>
      <c r="F272" s="87">
        <f t="shared" si="1271"/>
        <v>0</v>
      </c>
      <c r="G272" s="87">
        <f t="shared" si="1271"/>
        <v>0</v>
      </c>
      <c r="H272" s="87">
        <f t="shared" si="1271"/>
        <v>0</v>
      </c>
      <c r="I272" s="87">
        <f t="shared" ca="1" si="1271"/>
        <v>0</v>
      </c>
      <c r="J272" s="87">
        <f t="shared" ca="1" si="1271"/>
        <v>0</v>
      </c>
      <c r="K272" s="87">
        <f t="shared" ca="1" si="1271"/>
        <v>0</v>
      </c>
      <c r="L272" s="87">
        <f t="shared" ca="1" si="1271"/>
        <v>0</v>
      </c>
      <c r="M272" s="87">
        <f t="shared" ca="1" si="1271"/>
        <v>0</v>
      </c>
      <c r="N272" s="87">
        <f t="shared" ca="1" si="1271"/>
        <v>0</v>
      </c>
      <c r="O272" s="88"/>
      <c r="P272" s="87">
        <f t="shared" ca="1" si="8"/>
        <v>0</v>
      </c>
      <c r="Q272" s="87">
        <f t="shared" ref="Q272:Z272" ca="1" si="1272">IF(E$8=0,0,ROUND(Q271-(E272-AB272),2))</f>
        <v>0</v>
      </c>
      <c r="R272" s="87">
        <f t="shared" si="1272"/>
        <v>0</v>
      </c>
      <c r="S272" s="87">
        <f t="shared" si="1272"/>
        <v>0</v>
      </c>
      <c r="T272" s="87">
        <f t="shared" si="1272"/>
        <v>0</v>
      </c>
      <c r="U272" s="87">
        <f t="shared" ca="1" si="1272"/>
        <v>0</v>
      </c>
      <c r="V272" s="87">
        <f t="shared" ca="1" si="1272"/>
        <v>0</v>
      </c>
      <c r="W272" s="87">
        <f t="shared" ca="1" si="1272"/>
        <v>0</v>
      </c>
      <c r="X272" s="87">
        <f t="shared" ca="1" si="1272"/>
        <v>0</v>
      </c>
      <c r="Y272" s="87">
        <f t="shared" ca="1" si="1272"/>
        <v>0</v>
      </c>
      <c r="Z272" s="87">
        <f t="shared" ca="1" si="1272"/>
        <v>0</v>
      </c>
      <c r="AA272" s="95"/>
      <c r="AB272" s="87">
        <f t="shared" ref="AB272:AK272" ca="1" si="1273">ROUND(Q271*E$9/12,2)</f>
        <v>0</v>
      </c>
      <c r="AC272" s="87">
        <f t="shared" si="1273"/>
        <v>0</v>
      </c>
      <c r="AD272" s="87">
        <f t="shared" si="1273"/>
        <v>0</v>
      </c>
      <c r="AE272" s="87">
        <f t="shared" si="1273"/>
        <v>0</v>
      </c>
      <c r="AF272" s="87">
        <f t="shared" ca="1" si="1273"/>
        <v>0</v>
      </c>
      <c r="AG272" s="87">
        <f t="shared" ca="1" si="1273"/>
        <v>0</v>
      </c>
      <c r="AH272" s="87">
        <f t="shared" ca="1" si="1273"/>
        <v>0</v>
      </c>
      <c r="AI272" s="87">
        <f t="shared" ca="1" si="1273"/>
        <v>0</v>
      </c>
      <c r="AJ272" s="87">
        <f t="shared" ca="1" si="1273"/>
        <v>0</v>
      </c>
      <c r="AK272" s="87">
        <f t="shared" ca="1" si="1273"/>
        <v>0</v>
      </c>
      <c r="AL272" s="87">
        <f t="shared" ca="1" si="16"/>
        <v>0</v>
      </c>
      <c r="AM272" s="96"/>
      <c r="AN272" s="87">
        <f t="shared" ref="AN272:AW272" ca="1" si="1274">IF(Q271&gt;0,IF((Q271+AB272)&lt;E$10,Q271+AB272,E$10),0)</f>
        <v>0</v>
      </c>
      <c r="AO272" s="87">
        <f t="shared" si="1274"/>
        <v>0</v>
      </c>
      <c r="AP272" s="87">
        <f t="shared" si="1274"/>
        <v>0</v>
      </c>
      <c r="AQ272" s="87">
        <f t="shared" si="1274"/>
        <v>0</v>
      </c>
      <c r="AR272" s="87">
        <f t="shared" ca="1" si="1274"/>
        <v>0</v>
      </c>
      <c r="AS272" s="87">
        <f t="shared" ca="1" si="1274"/>
        <v>0</v>
      </c>
      <c r="AT272" s="87">
        <f t="shared" ca="1" si="1274"/>
        <v>0</v>
      </c>
      <c r="AU272" s="87">
        <f t="shared" ca="1" si="1274"/>
        <v>0</v>
      </c>
      <c r="AV272" s="87">
        <f t="shared" ca="1" si="1274"/>
        <v>0</v>
      </c>
      <c r="AW272" s="87">
        <f t="shared" ca="1" si="1274"/>
        <v>0</v>
      </c>
      <c r="AX272" s="87">
        <f t="shared" ca="1" si="18"/>
        <v>0</v>
      </c>
      <c r="AY272" s="87"/>
      <c r="AZ272" s="166">
        <f t="shared" ca="1" si="19"/>
        <v>0</v>
      </c>
      <c r="BA272" s="87">
        <f t="shared" ref="BA272:BI272" si="1275">IF(R271&lt;=0,0,IF($C272&lt;=SUM($AZ272:AZ272),0,IF(AO272+$C272-SUM($AZ272:AZ272)&gt;R271+AC272,R271+AC272-AO272,$C272-SUM($AZ272:AZ272))))</f>
        <v>0</v>
      </c>
      <c r="BB272" s="87">
        <f t="shared" si="1275"/>
        <v>0</v>
      </c>
      <c r="BC272" s="87">
        <f t="shared" si="1275"/>
        <v>0</v>
      </c>
      <c r="BD272" s="87">
        <f t="shared" ca="1" si="1275"/>
        <v>0</v>
      </c>
      <c r="BE272" s="87">
        <f t="shared" ca="1" si="1275"/>
        <v>0</v>
      </c>
      <c r="BF272" s="87">
        <f t="shared" ca="1" si="1275"/>
        <v>0</v>
      </c>
      <c r="BG272" s="87">
        <f t="shared" ca="1" si="1275"/>
        <v>0</v>
      </c>
      <c r="BH272" s="87">
        <f t="shared" ca="1" si="1275"/>
        <v>0</v>
      </c>
      <c r="BI272" s="87">
        <f t="shared" ca="1" si="1275"/>
        <v>0</v>
      </c>
      <c r="BJ272" s="2"/>
    </row>
    <row r="273" spans="1:62" ht="10.5" customHeight="1">
      <c r="A273" s="85" t="str">
        <f t="shared" ca="1" si="10"/>
        <v/>
      </c>
      <c r="B273" s="104" t="e">
        <f t="shared" ca="1" si="11"/>
        <v>#N/A</v>
      </c>
      <c r="C273" s="86" t="str">
        <f t="shared" ca="1" si="12"/>
        <v/>
      </c>
      <c r="D273" s="137"/>
      <c r="E273" s="87">
        <f t="shared" ref="E273:N273" ca="1" si="1276">AN273+AZ273</f>
        <v>0</v>
      </c>
      <c r="F273" s="87">
        <f t="shared" si="1276"/>
        <v>0</v>
      </c>
      <c r="G273" s="87">
        <f t="shared" si="1276"/>
        <v>0</v>
      </c>
      <c r="H273" s="87">
        <f t="shared" si="1276"/>
        <v>0</v>
      </c>
      <c r="I273" s="87">
        <f t="shared" ca="1" si="1276"/>
        <v>0</v>
      </c>
      <c r="J273" s="87">
        <f t="shared" ca="1" si="1276"/>
        <v>0</v>
      </c>
      <c r="K273" s="87">
        <f t="shared" ca="1" si="1276"/>
        <v>0</v>
      </c>
      <c r="L273" s="87">
        <f t="shared" ca="1" si="1276"/>
        <v>0</v>
      </c>
      <c r="M273" s="87">
        <f t="shared" ca="1" si="1276"/>
        <v>0</v>
      </c>
      <c r="N273" s="87">
        <f t="shared" ca="1" si="1276"/>
        <v>0</v>
      </c>
      <c r="O273" s="88"/>
      <c r="P273" s="87">
        <f t="shared" ca="1" si="8"/>
        <v>0</v>
      </c>
      <c r="Q273" s="87">
        <f t="shared" ref="Q273:Z273" ca="1" si="1277">IF(E$8=0,0,ROUND(Q272-(E273-AB273),2))</f>
        <v>0</v>
      </c>
      <c r="R273" s="87">
        <f t="shared" si="1277"/>
        <v>0</v>
      </c>
      <c r="S273" s="87">
        <f t="shared" si="1277"/>
        <v>0</v>
      </c>
      <c r="T273" s="87">
        <f t="shared" si="1277"/>
        <v>0</v>
      </c>
      <c r="U273" s="87">
        <f t="shared" ca="1" si="1277"/>
        <v>0</v>
      </c>
      <c r="V273" s="87">
        <f t="shared" ca="1" si="1277"/>
        <v>0</v>
      </c>
      <c r="W273" s="87">
        <f t="shared" ca="1" si="1277"/>
        <v>0</v>
      </c>
      <c r="X273" s="87">
        <f t="shared" ca="1" si="1277"/>
        <v>0</v>
      </c>
      <c r="Y273" s="87">
        <f t="shared" ca="1" si="1277"/>
        <v>0</v>
      </c>
      <c r="Z273" s="87">
        <f t="shared" ca="1" si="1277"/>
        <v>0</v>
      </c>
      <c r="AA273" s="95"/>
      <c r="AB273" s="87">
        <f t="shared" ref="AB273:AK273" ca="1" si="1278">ROUND(Q272*E$9/12,2)</f>
        <v>0</v>
      </c>
      <c r="AC273" s="87">
        <f t="shared" si="1278"/>
        <v>0</v>
      </c>
      <c r="AD273" s="87">
        <f t="shared" si="1278"/>
        <v>0</v>
      </c>
      <c r="AE273" s="87">
        <f t="shared" si="1278"/>
        <v>0</v>
      </c>
      <c r="AF273" s="87">
        <f t="shared" ca="1" si="1278"/>
        <v>0</v>
      </c>
      <c r="AG273" s="87">
        <f t="shared" ca="1" si="1278"/>
        <v>0</v>
      </c>
      <c r="AH273" s="87">
        <f t="shared" ca="1" si="1278"/>
        <v>0</v>
      </c>
      <c r="AI273" s="87">
        <f t="shared" ca="1" si="1278"/>
        <v>0</v>
      </c>
      <c r="AJ273" s="87">
        <f t="shared" ca="1" si="1278"/>
        <v>0</v>
      </c>
      <c r="AK273" s="87">
        <f t="shared" ca="1" si="1278"/>
        <v>0</v>
      </c>
      <c r="AL273" s="87">
        <f t="shared" ca="1" si="16"/>
        <v>0</v>
      </c>
      <c r="AM273" s="96"/>
      <c r="AN273" s="87">
        <f t="shared" ref="AN273:AW273" ca="1" si="1279">IF(Q272&gt;0,IF((Q272+AB273)&lt;E$10,Q272+AB273,E$10),0)</f>
        <v>0</v>
      </c>
      <c r="AO273" s="87">
        <f t="shared" si="1279"/>
        <v>0</v>
      </c>
      <c r="AP273" s="87">
        <f t="shared" si="1279"/>
        <v>0</v>
      </c>
      <c r="AQ273" s="87">
        <f t="shared" si="1279"/>
        <v>0</v>
      </c>
      <c r="AR273" s="87">
        <f t="shared" ca="1" si="1279"/>
        <v>0</v>
      </c>
      <c r="AS273" s="87">
        <f t="shared" ca="1" si="1279"/>
        <v>0</v>
      </c>
      <c r="AT273" s="87">
        <f t="shared" ca="1" si="1279"/>
        <v>0</v>
      </c>
      <c r="AU273" s="87">
        <f t="shared" ca="1" si="1279"/>
        <v>0</v>
      </c>
      <c r="AV273" s="87">
        <f t="shared" ca="1" si="1279"/>
        <v>0</v>
      </c>
      <c r="AW273" s="87">
        <f t="shared" ca="1" si="1279"/>
        <v>0</v>
      </c>
      <c r="AX273" s="87">
        <f t="shared" ca="1" si="18"/>
        <v>0</v>
      </c>
      <c r="AY273" s="87"/>
      <c r="AZ273" s="166">
        <f t="shared" ca="1" si="19"/>
        <v>0</v>
      </c>
      <c r="BA273" s="87">
        <f t="shared" ref="BA273:BI273" si="1280">IF(R272&lt;=0,0,IF($C273&lt;=SUM($AZ273:AZ273),0,IF(AO273+$C273-SUM($AZ273:AZ273)&gt;R272+AC273,R272+AC273-AO273,$C273-SUM($AZ273:AZ273))))</f>
        <v>0</v>
      </c>
      <c r="BB273" s="87">
        <f t="shared" si="1280"/>
        <v>0</v>
      </c>
      <c r="BC273" s="87">
        <f t="shared" si="1280"/>
        <v>0</v>
      </c>
      <c r="BD273" s="87">
        <f t="shared" ca="1" si="1280"/>
        <v>0</v>
      </c>
      <c r="BE273" s="87">
        <f t="shared" ca="1" si="1280"/>
        <v>0</v>
      </c>
      <c r="BF273" s="87">
        <f t="shared" ca="1" si="1280"/>
        <v>0</v>
      </c>
      <c r="BG273" s="87">
        <f t="shared" ca="1" si="1280"/>
        <v>0</v>
      </c>
      <c r="BH273" s="87">
        <f t="shared" ca="1" si="1280"/>
        <v>0</v>
      </c>
      <c r="BI273" s="87">
        <f t="shared" ca="1" si="1280"/>
        <v>0</v>
      </c>
      <c r="BJ273" s="2"/>
    </row>
    <row r="274" spans="1:62" ht="10.5" customHeight="1">
      <c r="A274" s="85" t="str">
        <f t="shared" ca="1" si="10"/>
        <v/>
      </c>
      <c r="B274" s="104" t="e">
        <f t="shared" ca="1" si="11"/>
        <v>#N/A</v>
      </c>
      <c r="C274" s="86" t="str">
        <f t="shared" ca="1" si="12"/>
        <v/>
      </c>
      <c r="D274" s="137"/>
      <c r="E274" s="87">
        <f t="shared" ref="E274:N274" ca="1" si="1281">AN274+AZ274</f>
        <v>0</v>
      </c>
      <c r="F274" s="87">
        <f t="shared" si="1281"/>
        <v>0</v>
      </c>
      <c r="G274" s="87">
        <f t="shared" si="1281"/>
        <v>0</v>
      </c>
      <c r="H274" s="87">
        <f t="shared" si="1281"/>
        <v>0</v>
      </c>
      <c r="I274" s="87">
        <f t="shared" ca="1" si="1281"/>
        <v>0</v>
      </c>
      <c r="J274" s="87">
        <f t="shared" ca="1" si="1281"/>
        <v>0</v>
      </c>
      <c r="K274" s="87">
        <f t="shared" ca="1" si="1281"/>
        <v>0</v>
      </c>
      <c r="L274" s="87">
        <f t="shared" ca="1" si="1281"/>
        <v>0</v>
      </c>
      <c r="M274" s="87">
        <f t="shared" ca="1" si="1281"/>
        <v>0</v>
      </c>
      <c r="N274" s="87">
        <f t="shared" ca="1" si="1281"/>
        <v>0</v>
      </c>
      <c r="O274" s="88"/>
      <c r="P274" s="87">
        <f t="shared" ca="1" si="8"/>
        <v>0</v>
      </c>
      <c r="Q274" s="87">
        <f t="shared" ref="Q274:Z274" ca="1" si="1282">IF(E$8=0,0,ROUND(Q273-(E274-AB274),2))</f>
        <v>0</v>
      </c>
      <c r="R274" s="87">
        <f t="shared" si="1282"/>
        <v>0</v>
      </c>
      <c r="S274" s="87">
        <f t="shared" si="1282"/>
        <v>0</v>
      </c>
      <c r="T274" s="87">
        <f t="shared" si="1282"/>
        <v>0</v>
      </c>
      <c r="U274" s="87">
        <f t="shared" ca="1" si="1282"/>
        <v>0</v>
      </c>
      <c r="V274" s="87">
        <f t="shared" ca="1" si="1282"/>
        <v>0</v>
      </c>
      <c r="W274" s="87">
        <f t="shared" ca="1" si="1282"/>
        <v>0</v>
      </c>
      <c r="X274" s="87">
        <f t="shared" ca="1" si="1282"/>
        <v>0</v>
      </c>
      <c r="Y274" s="87">
        <f t="shared" ca="1" si="1282"/>
        <v>0</v>
      </c>
      <c r="Z274" s="87">
        <f t="shared" ca="1" si="1282"/>
        <v>0</v>
      </c>
      <c r="AA274" s="95"/>
      <c r="AB274" s="87">
        <f t="shared" ref="AB274:AK274" ca="1" si="1283">ROUND(Q273*E$9/12,2)</f>
        <v>0</v>
      </c>
      <c r="AC274" s="87">
        <f t="shared" si="1283"/>
        <v>0</v>
      </c>
      <c r="AD274" s="87">
        <f t="shared" si="1283"/>
        <v>0</v>
      </c>
      <c r="AE274" s="87">
        <f t="shared" si="1283"/>
        <v>0</v>
      </c>
      <c r="AF274" s="87">
        <f t="shared" ca="1" si="1283"/>
        <v>0</v>
      </c>
      <c r="AG274" s="87">
        <f t="shared" ca="1" si="1283"/>
        <v>0</v>
      </c>
      <c r="AH274" s="87">
        <f t="shared" ca="1" si="1283"/>
        <v>0</v>
      </c>
      <c r="AI274" s="87">
        <f t="shared" ca="1" si="1283"/>
        <v>0</v>
      </c>
      <c r="AJ274" s="87">
        <f t="shared" ca="1" si="1283"/>
        <v>0</v>
      </c>
      <c r="AK274" s="87">
        <f t="shared" ca="1" si="1283"/>
        <v>0</v>
      </c>
      <c r="AL274" s="87">
        <f t="shared" ca="1" si="16"/>
        <v>0</v>
      </c>
      <c r="AM274" s="96"/>
      <c r="AN274" s="87">
        <f t="shared" ref="AN274:AW274" ca="1" si="1284">IF(Q273&gt;0,IF((Q273+AB274)&lt;E$10,Q273+AB274,E$10),0)</f>
        <v>0</v>
      </c>
      <c r="AO274" s="87">
        <f t="shared" si="1284"/>
        <v>0</v>
      </c>
      <c r="AP274" s="87">
        <f t="shared" si="1284"/>
        <v>0</v>
      </c>
      <c r="AQ274" s="87">
        <f t="shared" si="1284"/>
        <v>0</v>
      </c>
      <c r="AR274" s="87">
        <f t="shared" ca="1" si="1284"/>
        <v>0</v>
      </c>
      <c r="AS274" s="87">
        <f t="shared" ca="1" si="1284"/>
        <v>0</v>
      </c>
      <c r="AT274" s="87">
        <f t="shared" ca="1" si="1284"/>
        <v>0</v>
      </c>
      <c r="AU274" s="87">
        <f t="shared" ca="1" si="1284"/>
        <v>0</v>
      </c>
      <c r="AV274" s="87">
        <f t="shared" ca="1" si="1284"/>
        <v>0</v>
      </c>
      <c r="AW274" s="87">
        <f t="shared" ca="1" si="1284"/>
        <v>0</v>
      </c>
      <c r="AX274" s="87">
        <f t="shared" ca="1" si="18"/>
        <v>0</v>
      </c>
      <c r="AY274" s="87"/>
      <c r="AZ274" s="166">
        <f t="shared" ca="1" si="19"/>
        <v>0</v>
      </c>
      <c r="BA274" s="87">
        <f t="shared" ref="BA274:BI274" si="1285">IF(R273&lt;=0,0,IF($C274&lt;=SUM($AZ274:AZ274),0,IF(AO274+$C274-SUM($AZ274:AZ274)&gt;R273+AC274,R273+AC274-AO274,$C274-SUM($AZ274:AZ274))))</f>
        <v>0</v>
      </c>
      <c r="BB274" s="87">
        <f t="shared" si="1285"/>
        <v>0</v>
      </c>
      <c r="BC274" s="87">
        <f t="shared" si="1285"/>
        <v>0</v>
      </c>
      <c r="BD274" s="87">
        <f t="shared" ca="1" si="1285"/>
        <v>0</v>
      </c>
      <c r="BE274" s="87">
        <f t="shared" ca="1" si="1285"/>
        <v>0</v>
      </c>
      <c r="BF274" s="87">
        <f t="shared" ca="1" si="1285"/>
        <v>0</v>
      </c>
      <c r="BG274" s="87">
        <f t="shared" ca="1" si="1285"/>
        <v>0</v>
      </c>
      <c r="BH274" s="87">
        <f t="shared" ca="1" si="1285"/>
        <v>0</v>
      </c>
      <c r="BI274" s="87">
        <f t="shared" ca="1" si="1285"/>
        <v>0</v>
      </c>
      <c r="BJ274" s="2"/>
    </row>
    <row r="275" spans="1:62" ht="10.5" customHeight="1">
      <c r="A275" s="85" t="str">
        <f t="shared" ca="1" si="10"/>
        <v/>
      </c>
      <c r="B275" s="104" t="e">
        <f t="shared" ca="1" si="11"/>
        <v>#N/A</v>
      </c>
      <c r="C275" s="86" t="str">
        <f t="shared" ca="1" si="12"/>
        <v/>
      </c>
      <c r="D275" s="137"/>
      <c r="E275" s="87">
        <f t="shared" ref="E275:N275" ca="1" si="1286">AN275+AZ275</f>
        <v>0</v>
      </c>
      <c r="F275" s="87">
        <f t="shared" si="1286"/>
        <v>0</v>
      </c>
      <c r="G275" s="87">
        <f t="shared" si="1286"/>
        <v>0</v>
      </c>
      <c r="H275" s="87">
        <f t="shared" si="1286"/>
        <v>0</v>
      </c>
      <c r="I275" s="87">
        <f t="shared" ca="1" si="1286"/>
        <v>0</v>
      </c>
      <c r="J275" s="87">
        <f t="shared" ca="1" si="1286"/>
        <v>0</v>
      </c>
      <c r="K275" s="87">
        <f t="shared" ca="1" si="1286"/>
        <v>0</v>
      </c>
      <c r="L275" s="87">
        <f t="shared" ca="1" si="1286"/>
        <v>0</v>
      </c>
      <c r="M275" s="87">
        <f t="shared" ca="1" si="1286"/>
        <v>0</v>
      </c>
      <c r="N275" s="87">
        <f t="shared" ca="1" si="1286"/>
        <v>0</v>
      </c>
      <c r="O275" s="88"/>
      <c r="P275" s="87">
        <f t="shared" ca="1" si="8"/>
        <v>0</v>
      </c>
      <c r="Q275" s="87">
        <f t="shared" ref="Q275:Z275" ca="1" si="1287">IF(E$8=0,0,ROUND(Q274-(E275-AB275),2))</f>
        <v>0</v>
      </c>
      <c r="R275" s="87">
        <f t="shared" si="1287"/>
        <v>0</v>
      </c>
      <c r="S275" s="87">
        <f t="shared" si="1287"/>
        <v>0</v>
      </c>
      <c r="T275" s="87">
        <f t="shared" si="1287"/>
        <v>0</v>
      </c>
      <c r="U275" s="87">
        <f t="shared" ca="1" si="1287"/>
        <v>0</v>
      </c>
      <c r="V275" s="87">
        <f t="shared" ca="1" si="1287"/>
        <v>0</v>
      </c>
      <c r="W275" s="87">
        <f t="shared" ca="1" si="1287"/>
        <v>0</v>
      </c>
      <c r="X275" s="87">
        <f t="shared" ca="1" si="1287"/>
        <v>0</v>
      </c>
      <c r="Y275" s="87">
        <f t="shared" ca="1" si="1287"/>
        <v>0</v>
      </c>
      <c r="Z275" s="87">
        <f t="shared" ca="1" si="1287"/>
        <v>0</v>
      </c>
      <c r="AA275" s="95"/>
      <c r="AB275" s="87">
        <f t="shared" ref="AB275:AK275" ca="1" si="1288">ROUND(Q274*E$9/12,2)</f>
        <v>0</v>
      </c>
      <c r="AC275" s="87">
        <f t="shared" si="1288"/>
        <v>0</v>
      </c>
      <c r="AD275" s="87">
        <f t="shared" si="1288"/>
        <v>0</v>
      </c>
      <c r="AE275" s="87">
        <f t="shared" si="1288"/>
        <v>0</v>
      </c>
      <c r="AF275" s="87">
        <f t="shared" ca="1" si="1288"/>
        <v>0</v>
      </c>
      <c r="AG275" s="87">
        <f t="shared" ca="1" si="1288"/>
        <v>0</v>
      </c>
      <c r="AH275" s="87">
        <f t="shared" ca="1" si="1288"/>
        <v>0</v>
      </c>
      <c r="AI275" s="87">
        <f t="shared" ca="1" si="1288"/>
        <v>0</v>
      </c>
      <c r="AJ275" s="87">
        <f t="shared" ca="1" si="1288"/>
        <v>0</v>
      </c>
      <c r="AK275" s="87">
        <f t="shared" ca="1" si="1288"/>
        <v>0</v>
      </c>
      <c r="AL275" s="87">
        <f t="shared" ca="1" si="16"/>
        <v>0</v>
      </c>
      <c r="AM275" s="96"/>
      <c r="AN275" s="87">
        <f t="shared" ref="AN275:AW275" ca="1" si="1289">IF(Q274&gt;0,IF((Q274+AB275)&lt;E$10,Q274+AB275,E$10),0)</f>
        <v>0</v>
      </c>
      <c r="AO275" s="87">
        <f t="shared" si="1289"/>
        <v>0</v>
      </c>
      <c r="AP275" s="87">
        <f t="shared" si="1289"/>
        <v>0</v>
      </c>
      <c r="AQ275" s="87">
        <f t="shared" si="1289"/>
        <v>0</v>
      </c>
      <c r="AR275" s="87">
        <f t="shared" ca="1" si="1289"/>
        <v>0</v>
      </c>
      <c r="AS275" s="87">
        <f t="shared" ca="1" si="1289"/>
        <v>0</v>
      </c>
      <c r="AT275" s="87">
        <f t="shared" ca="1" si="1289"/>
        <v>0</v>
      </c>
      <c r="AU275" s="87">
        <f t="shared" ca="1" si="1289"/>
        <v>0</v>
      </c>
      <c r="AV275" s="87">
        <f t="shared" ca="1" si="1289"/>
        <v>0</v>
      </c>
      <c r="AW275" s="87">
        <f t="shared" ca="1" si="1289"/>
        <v>0</v>
      </c>
      <c r="AX275" s="87">
        <f t="shared" ca="1" si="18"/>
        <v>0</v>
      </c>
      <c r="AY275" s="87"/>
      <c r="AZ275" s="166">
        <f t="shared" ca="1" si="19"/>
        <v>0</v>
      </c>
      <c r="BA275" s="87">
        <f t="shared" ref="BA275:BI275" si="1290">IF(R274&lt;=0,0,IF($C275&lt;=SUM($AZ275:AZ275),0,IF(AO275+$C275-SUM($AZ275:AZ275)&gt;R274+AC275,R274+AC275-AO275,$C275-SUM($AZ275:AZ275))))</f>
        <v>0</v>
      </c>
      <c r="BB275" s="87">
        <f t="shared" si="1290"/>
        <v>0</v>
      </c>
      <c r="BC275" s="87">
        <f t="shared" si="1290"/>
        <v>0</v>
      </c>
      <c r="BD275" s="87">
        <f t="shared" ca="1" si="1290"/>
        <v>0</v>
      </c>
      <c r="BE275" s="87">
        <f t="shared" ca="1" si="1290"/>
        <v>0</v>
      </c>
      <c r="BF275" s="87">
        <f t="shared" ca="1" si="1290"/>
        <v>0</v>
      </c>
      <c r="BG275" s="87">
        <f t="shared" ca="1" si="1290"/>
        <v>0</v>
      </c>
      <c r="BH275" s="87">
        <f t="shared" ca="1" si="1290"/>
        <v>0</v>
      </c>
      <c r="BI275" s="87">
        <f t="shared" ca="1" si="1290"/>
        <v>0</v>
      </c>
      <c r="BJ275" s="2"/>
    </row>
    <row r="276" spans="1:62" ht="10.5" customHeight="1">
      <c r="A276" s="85" t="str">
        <f t="shared" ca="1" si="10"/>
        <v/>
      </c>
      <c r="B276" s="104" t="e">
        <f t="shared" ca="1" si="11"/>
        <v>#N/A</v>
      </c>
      <c r="C276" s="86" t="str">
        <f t="shared" ca="1" si="12"/>
        <v/>
      </c>
      <c r="D276" s="137"/>
      <c r="E276" s="87">
        <f t="shared" ref="E276:N276" ca="1" si="1291">AN276+AZ276</f>
        <v>0</v>
      </c>
      <c r="F276" s="87">
        <f t="shared" si="1291"/>
        <v>0</v>
      </c>
      <c r="G276" s="87">
        <f t="shared" si="1291"/>
        <v>0</v>
      </c>
      <c r="H276" s="87">
        <f t="shared" si="1291"/>
        <v>0</v>
      </c>
      <c r="I276" s="87">
        <f t="shared" ca="1" si="1291"/>
        <v>0</v>
      </c>
      <c r="J276" s="87">
        <f t="shared" ca="1" si="1291"/>
        <v>0</v>
      </c>
      <c r="K276" s="87">
        <f t="shared" ca="1" si="1291"/>
        <v>0</v>
      </c>
      <c r="L276" s="87">
        <f t="shared" ca="1" si="1291"/>
        <v>0</v>
      </c>
      <c r="M276" s="87">
        <f t="shared" ca="1" si="1291"/>
        <v>0</v>
      </c>
      <c r="N276" s="87">
        <f t="shared" ca="1" si="1291"/>
        <v>0</v>
      </c>
      <c r="O276" s="88"/>
      <c r="P276" s="87">
        <f t="shared" ca="1" si="8"/>
        <v>0</v>
      </c>
      <c r="Q276" s="87">
        <f t="shared" ref="Q276:Z276" ca="1" si="1292">IF(E$8=0,0,ROUND(Q275-(E276-AB276),2))</f>
        <v>0</v>
      </c>
      <c r="R276" s="87">
        <f t="shared" si="1292"/>
        <v>0</v>
      </c>
      <c r="S276" s="87">
        <f t="shared" si="1292"/>
        <v>0</v>
      </c>
      <c r="T276" s="87">
        <f t="shared" si="1292"/>
        <v>0</v>
      </c>
      <c r="U276" s="87">
        <f t="shared" ca="1" si="1292"/>
        <v>0</v>
      </c>
      <c r="V276" s="87">
        <f t="shared" ca="1" si="1292"/>
        <v>0</v>
      </c>
      <c r="W276" s="87">
        <f t="shared" ca="1" si="1292"/>
        <v>0</v>
      </c>
      <c r="X276" s="87">
        <f t="shared" ca="1" si="1292"/>
        <v>0</v>
      </c>
      <c r="Y276" s="87">
        <f t="shared" ca="1" si="1292"/>
        <v>0</v>
      </c>
      <c r="Z276" s="87">
        <f t="shared" ca="1" si="1292"/>
        <v>0</v>
      </c>
      <c r="AA276" s="95"/>
      <c r="AB276" s="87">
        <f t="shared" ref="AB276:AK276" ca="1" si="1293">ROUND(Q275*E$9/12,2)</f>
        <v>0</v>
      </c>
      <c r="AC276" s="87">
        <f t="shared" si="1293"/>
        <v>0</v>
      </c>
      <c r="AD276" s="87">
        <f t="shared" si="1293"/>
        <v>0</v>
      </c>
      <c r="AE276" s="87">
        <f t="shared" si="1293"/>
        <v>0</v>
      </c>
      <c r="AF276" s="87">
        <f t="shared" ca="1" si="1293"/>
        <v>0</v>
      </c>
      <c r="AG276" s="87">
        <f t="shared" ca="1" si="1293"/>
        <v>0</v>
      </c>
      <c r="AH276" s="87">
        <f t="shared" ca="1" si="1293"/>
        <v>0</v>
      </c>
      <c r="AI276" s="87">
        <f t="shared" ca="1" si="1293"/>
        <v>0</v>
      </c>
      <c r="AJ276" s="87">
        <f t="shared" ca="1" si="1293"/>
        <v>0</v>
      </c>
      <c r="AK276" s="87">
        <f t="shared" ca="1" si="1293"/>
        <v>0</v>
      </c>
      <c r="AL276" s="87">
        <f t="shared" ca="1" si="16"/>
        <v>0</v>
      </c>
      <c r="AM276" s="96"/>
      <c r="AN276" s="87">
        <f t="shared" ref="AN276:AW276" ca="1" si="1294">IF(Q275&gt;0,IF((Q275+AB276)&lt;E$10,Q275+AB276,E$10),0)</f>
        <v>0</v>
      </c>
      <c r="AO276" s="87">
        <f t="shared" si="1294"/>
        <v>0</v>
      </c>
      <c r="AP276" s="87">
        <f t="shared" si="1294"/>
        <v>0</v>
      </c>
      <c r="AQ276" s="87">
        <f t="shared" si="1294"/>
        <v>0</v>
      </c>
      <c r="AR276" s="87">
        <f t="shared" ca="1" si="1294"/>
        <v>0</v>
      </c>
      <c r="AS276" s="87">
        <f t="shared" ca="1" si="1294"/>
        <v>0</v>
      </c>
      <c r="AT276" s="87">
        <f t="shared" ca="1" si="1294"/>
        <v>0</v>
      </c>
      <c r="AU276" s="87">
        <f t="shared" ca="1" si="1294"/>
        <v>0</v>
      </c>
      <c r="AV276" s="87">
        <f t="shared" ca="1" si="1294"/>
        <v>0</v>
      </c>
      <c r="AW276" s="87">
        <f t="shared" ca="1" si="1294"/>
        <v>0</v>
      </c>
      <c r="AX276" s="87">
        <f t="shared" ca="1" si="18"/>
        <v>0</v>
      </c>
      <c r="AY276" s="87"/>
      <c r="AZ276" s="166">
        <f t="shared" ca="1" si="19"/>
        <v>0</v>
      </c>
      <c r="BA276" s="87">
        <f t="shared" ref="BA276:BI276" si="1295">IF(R275&lt;=0,0,IF($C276&lt;=SUM($AZ276:AZ276),0,IF(AO276+$C276-SUM($AZ276:AZ276)&gt;R275+AC276,R275+AC276-AO276,$C276-SUM($AZ276:AZ276))))</f>
        <v>0</v>
      </c>
      <c r="BB276" s="87">
        <f t="shared" si="1295"/>
        <v>0</v>
      </c>
      <c r="BC276" s="87">
        <f t="shared" si="1295"/>
        <v>0</v>
      </c>
      <c r="BD276" s="87">
        <f t="shared" ca="1" si="1295"/>
        <v>0</v>
      </c>
      <c r="BE276" s="87">
        <f t="shared" ca="1" si="1295"/>
        <v>0</v>
      </c>
      <c r="BF276" s="87">
        <f t="shared" ca="1" si="1295"/>
        <v>0</v>
      </c>
      <c r="BG276" s="87">
        <f t="shared" ca="1" si="1295"/>
        <v>0</v>
      </c>
      <c r="BH276" s="87">
        <f t="shared" ca="1" si="1295"/>
        <v>0</v>
      </c>
      <c r="BI276" s="87">
        <f t="shared" ca="1" si="1295"/>
        <v>0</v>
      </c>
      <c r="BJ276" s="2"/>
    </row>
    <row r="277" spans="1:62" ht="10.5" customHeight="1">
      <c r="A277" s="85" t="str">
        <f t="shared" ca="1" si="10"/>
        <v/>
      </c>
      <c r="B277" s="104" t="e">
        <f t="shared" ca="1" si="11"/>
        <v>#N/A</v>
      </c>
      <c r="C277" s="86" t="str">
        <f t="shared" ca="1" si="12"/>
        <v/>
      </c>
      <c r="D277" s="137"/>
      <c r="E277" s="87">
        <f t="shared" ref="E277:N277" ca="1" si="1296">AN277+AZ277</f>
        <v>0</v>
      </c>
      <c r="F277" s="87">
        <f t="shared" si="1296"/>
        <v>0</v>
      </c>
      <c r="G277" s="87">
        <f t="shared" si="1296"/>
        <v>0</v>
      </c>
      <c r="H277" s="87">
        <f t="shared" si="1296"/>
        <v>0</v>
      </c>
      <c r="I277" s="87">
        <f t="shared" ca="1" si="1296"/>
        <v>0</v>
      </c>
      <c r="J277" s="87">
        <f t="shared" ca="1" si="1296"/>
        <v>0</v>
      </c>
      <c r="K277" s="87">
        <f t="shared" ca="1" si="1296"/>
        <v>0</v>
      </c>
      <c r="L277" s="87">
        <f t="shared" ca="1" si="1296"/>
        <v>0</v>
      </c>
      <c r="M277" s="87">
        <f t="shared" ca="1" si="1296"/>
        <v>0</v>
      </c>
      <c r="N277" s="87">
        <f t="shared" ca="1" si="1296"/>
        <v>0</v>
      </c>
      <c r="O277" s="88"/>
      <c r="P277" s="87">
        <f t="shared" ca="1" si="8"/>
        <v>0</v>
      </c>
      <c r="Q277" s="87">
        <f t="shared" ref="Q277:Z277" ca="1" si="1297">IF(E$8=0,0,ROUND(Q276-(E277-AB277),2))</f>
        <v>0</v>
      </c>
      <c r="R277" s="87">
        <f t="shared" si="1297"/>
        <v>0</v>
      </c>
      <c r="S277" s="87">
        <f t="shared" si="1297"/>
        <v>0</v>
      </c>
      <c r="T277" s="87">
        <f t="shared" si="1297"/>
        <v>0</v>
      </c>
      <c r="U277" s="87">
        <f t="shared" ca="1" si="1297"/>
        <v>0</v>
      </c>
      <c r="V277" s="87">
        <f t="shared" ca="1" si="1297"/>
        <v>0</v>
      </c>
      <c r="W277" s="87">
        <f t="shared" ca="1" si="1297"/>
        <v>0</v>
      </c>
      <c r="X277" s="87">
        <f t="shared" ca="1" si="1297"/>
        <v>0</v>
      </c>
      <c r="Y277" s="87">
        <f t="shared" ca="1" si="1297"/>
        <v>0</v>
      </c>
      <c r="Z277" s="87">
        <f t="shared" ca="1" si="1297"/>
        <v>0</v>
      </c>
      <c r="AA277" s="95"/>
      <c r="AB277" s="87">
        <f t="shared" ref="AB277:AK277" ca="1" si="1298">ROUND(Q276*E$9/12,2)</f>
        <v>0</v>
      </c>
      <c r="AC277" s="87">
        <f t="shared" si="1298"/>
        <v>0</v>
      </c>
      <c r="AD277" s="87">
        <f t="shared" si="1298"/>
        <v>0</v>
      </c>
      <c r="AE277" s="87">
        <f t="shared" si="1298"/>
        <v>0</v>
      </c>
      <c r="AF277" s="87">
        <f t="shared" ca="1" si="1298"/>
        <v>0</v>
      </c>
      <c r="AG277" s="87">
        <f t="shared" ca="1" si="1298"/>
        <v>0</v>
      </c>
      <c r="AH277" s="87">
        <f t="shared" ca="1" si="1298"/>
        <v>0</v>
      </c>
      <c r="AI277" s="87">
        <f t="shared" ca="1" si="1298"/>
        <v>0</v>
      </c>
      <c r="AJ277" s="87">
        <f t="shared" ca="1" si="1298"/>
        <v>0</v>
      </c>
      <c r="AK277" s="87">
        <f t="shared" ca="1" si="1298"/>
        <v>0</v>
      </c>
      <c r="AL277" s="87">
        <f t="shared" ca="1" si="16"/>
        <v>0</v>
      </c>
      <c r="AM277" s="96"/>
      <c r="AN277" s="87">
        <f t="shared" ref="AN277:AW277" ca="1" si="1299">IF(Q276&gt;0,IF((Q276+AB277)&lt;E$10,Q276+AB277,E$10),0)</f>
        <v>0</v>
      </c>
      <c r="AO277" s="87">
        <f t="shared" si="1299"/>
        <v>0</v>
      </c>
      <c r="AP277" s="87">
        <f t="shared" si="1299"/>
        <v>0</v>
      </c>
      <c r="AQ277" s="87">
        <f t="shared" si="1299"/>
        <v>0</v>
      </c>
      <c r="AR277" s="87">
        <f t="shared" ca="1" si="1299"/>
        <v>0</v>
      </c>
      <c r="AS277" s="87">
        <f t="shared" ca="1" si="1299"/>
        <v>0</v>
      </c>
      <c r="AT277" s="87">
        <f t="shared" ca="1" si="1299"/>
        <v>0</v>
      </c>
      <c r="AU277" s="87">
        <f t="shared" ca="1" si="1299"/>
        <v>0</v>
      </c>
      <c r="AV277" s="87">
        <f t="shared" ca="1" si="1299"/>
        <v>0</v>
      </c>
      <c r="AW277" s="87">
        <f t="shared" ca="1" si="1299"/>
        <v>0</v>
      </c>
      <c r="AX277" s="87">
        <f t="shared" ca="1" si="18"/>
        <v>0</v>
      </c>
      <c r="AY277" s="87"/>
      <c r="AZ277" s="166">
        <f t="shared" ca="1" si="19"/>
        <v>0</v>
      </c>
      <c r="BA277" s="87">
        <f t="shared" ref="BA277:BI277" si="1300">IF(R276&lt;=0,0,IF($C277&lt;=SUM($AZ277:AZ277),0,IF(AO277+$C277-SUM($AZ277:AZ277)&gt;R276+AC277,R276+AC277-AO277,$C277-SUM($AZ277:AZ277))))</f>
        <v>0</v>
      </c>
      <c r="BB277" s="87">
        <f t="shared" si="1300"/>
        <v>0</v>
      </c>
      <c r="BC277" s="87">
        <f t="shared" si="1300"/>
        <v>0</v>
      </c>
      <c r="BD277" s="87">
        <f t="shared" ca="1" si="1300"/>
        <v>0</v>
      </c>
      <c r="BE277" s="87">
        <f t="shared" ca="1" si="1300"/>
        <v>0</v>
      </c>
      <c r="BF277" s="87">
        <f t="shared" ca="1" si="1300"/>
        <v>0</v>
      </c>
      <c r="BG277" s="87">
        <f t="shared" ca="1" si="1300"/>
        <v>0</v>
      </c>
      <c r="BH277" s="87">
        <f t="shared" ca="1" si="1300"/>
        <v>0</v>
      </c>
      <c r="BI277" s="87">
        <f t="shared" ca="1" si="1300"/>
        <v>0</v>
      </c>
      <c r="BJ277" s="2"/>
    </row>
    <row r="278" spans="1:62" ht="10.5" customHeight="1">
      <c r="A278" s="85" t="str">
        <f t="shared" ca="1" si="10"/>
        <v/>
      </c>
      <c r="B278" s="104" t="e">
        <f t="shared" ca="1" si="11"/>
        <v>#N/A</v>
      </c>
      <c r="C278" s="86" t="str">
        <f t="shared" ca="1" si="12"/>
        <v/>
      </c>
      <c r="D278" s="137"/>
      <c r="E278" s="87">
        <f t="shared" ref="E278:N278" ca="1" si="1301">AN278+AZ278</f>
        <v>0</v>
      </c>
      <c r="F278" s="87">
        <f t="shared" si="1301"/>
        <v>0</v>
      </c>
      <c r="G278" s="87">
        <f t="shared" si="1301"/>
        <v>0</v>
      </c>
      <c r="H278" s="87">
        <f t="shared" si="1301"/>
        <v>0</v>
      </c>
      <c r="I278" s="87">
        <f t="shared" ca="1" si="1301"/>
        <v>0</v>
      </c>
      <c r="J278" s="87">
        <f t="shared" ca="1" si="1301"/>
        <v>0</v>
      </c>
      <c r="K278" s="87">
        <f t="shared" ca="1" si="1301"/>
        <v>0</v>
      </c>
      <c r="L278" s="87">
        <f t="shared" ca="1" si="1301"/>
        <v>0</v>
      </c>
      <c r="M278" s="87">
        <f t="shared" ca="1" si="1301"/>
        <v>0</v>
      </c>
      <c r="N278" s="87">
        <f t="shared" ca="1" si="1301"/>
        <v>0</v>
      </c>
      <c r="O278" s="88"/>
      <c r="P278" s="87">
        <f t="shared" ca="1" si="8"/>
        <v>0</v>
      </c>
      <c r="Q278" s="87">
        <f t="shared" ref="Q278:Z278" ca="1" si="1302">IF(E$8=0,0,ROUND(Q277-(E278-AB278),2))</f>
        <v>0</v>
      </c>
      <c r="R278" s="87">
        <f t="shared" si="1302"/>
        <v>0</v>
      </c>
      <c r="S278" s="87">
        <f t="shared" si="1302"/>
        <v>0</v>
      </c>
      <c r="T278" s="87">
        <f t="shared" si="1302"/>
        <v>0</v>
      </c>
      <c r="U278" s="87">
        <f t="shared" ca="1" si="1302"/>
        <v>0</v>
      </c>
      <c r="V278" s="87">
        <f t="shared" ca="1" si="1302"/>
        <v>0</v>
      </c>
      <c r="W278" s="87">
        <f t="shared" ca="1" si="1302"/>
        <v>0</v>
      </c>
      <c r="X278" s="87">
        <f t="shared" ca="1" si="1302"/>
        <v>0</v>
      </c>
      <c r="Y278" s="87">
        <f t="shared" ca="1" si="1302"/>
        <v>0</v>
      </c>
      <c r="Z278" s="87">
        <f t="shared" ca="1" si="1302"/>
        <v>0</v>
      </c>
      <c r="AA278" s="95"/>
      <c r="AB278" s="87">
        <f t="shared" ref="AB278:AK278" ca="1" si="1303">ROUND(Q277*E$9/12,2)</f>
        <v>0</v>
      </c>
      <c r="AC278" s="87">
        <f t="shared" si="1303"/>
        <v>0</v>
      </c>
      <c r="AD278" s="87">
        <f t="shared" si="1303"/>
        <v>0</v>
      </c>
      <c r="AE278" s="87">
        <f t="shared" si="1303"/>
        <v>0</v>
      </c>
      <c r="AF278" s="87">
        <f t="shared" ca="1" si="1303"/>
        <v>0</v>
      </c>
      <c r="AG278" s="87">
        <f t="shared" ca="1" si="1303"/>
        <v>0</v>
      </c>
      <c r="AH278" s="87">
        <f t="shared" ca="1" si="1303"/>
        <v>0</v>
      </c>
      <c r="AI278" s="87">
        <f t="shared" ca="1" si="1303"/>
        <v>0</v>
      </c>
      <c r="AJ278" s="87">
        <f t="shared" ca="1" si="1303"/>
        <v>0</v>
      </c>
      <c r="AK278" s="87">
        <f t="shared" ca="1" si="1303"/>
        <v>0</v>
      </c>
      <c r="AL278" s="87">
        <f t="shared" ca="1" si="16"/>
        <v>0</v>
      </c>
      <c r="AM278" s="96"/>
      <c r="AN278" s="87">
        <f t="shared" ref="AN278:AW278" ca="1" si="1304">IF(Q277&gt;0,IF((Q277+AB278)&lt;E$10,Q277+AB278,E$10),0)</f>
        <v>0</v>
      </c>
      <c r="AO278" s="87">
        <f t="shared" si="1304"/>
        <v>0</v>
      </c>
      <c r="AP278" s="87">
        <f t="shared" si="1304"/>
        <v>0</v>
      </c>
      <c r="AQ278" s="87">
        <f t="shared" si="1304"/>
        <v>0</v>
      </c>
      <c r="AR278" s="87">
        <f t="shared" ca="1" si="1304"/>
        <v>0</v>
      </c>
      <c r="AS278" s="87">
        <f t="shared" ca="1" si="1304"/>
        <v>0</v>
      </c>
      <c r="AT278" s="87">
        <f t="shared" ca="1" si="1304"/>
        <v>0</v>
      </c>
      <c r="AU278" s="87">
        <f t="shared" ca="1" si="1304"/>
        <v>0</v>
      </c>
      <c r="AV278" s="87">
        <f t="shared" ca="1" si="1304"/>
        <v>0</v>
      </c>
      <c r="AW278" s="87">
        <f t="shared" ca="1" si="1304"/>
        <v>0</v>
      </c>
      <c r="AX278" s="87">
        <f t="shared" ca="1" si="18"/>
        <v>0</v>
      </c>
      <c r="AY278" s="87"/>
      <c r="AZ278" s="166">
        <f t="shared" ca="1" si="19"/>
        <v>0</v>
      </c>
      <c r="BA278" s="87">
        <f t="shared" ref="BA278:BI278" si="1305">IF(R277&lt;=0,0,IF($C278&lt;=SUM($AZ278:AZ278),0,IF(AO278+$C278-SUM($AZ278:AZ278)&gt;R277+AC278,R277+AC278-AO278,$C278-SUM($AZ278:AZ278))))</f>
        <v>0</v>
      </c>
      <c r="BB278" s="87">
        <f t="shared" si="1305"/>
        <v>0</v>
      </c>
      <c r="BC278" s="87">
        <f t="shared" si="1305"/>
        <v>0</v>
      </c>
      <c r="BD278" s="87">
        <f t="shared" ca="1" si="1305"/>
        <v>0</v>
      </c>
      <c r="BE278" s="87">
        <f t="shared" ca="1" si="1305"/>
        <v>0</v>
      </c>
      <c r="BF278" s="87">
        <f t="shared" ca="1" si="1305"/>
        <v>0</v>
      </c>
      <c r="BG278" s="87">
        <f t="shared" ca="1" si="1305"/>
        <v>0</v>
      </c>
      <c r="BH278" s="87">
        <f t="shared" ca="1" si="1305"/>
        <v>0</v>
      </c>
      <c r="BI278" s="87">
        <f t="shared" ca="1" si="1305"/>
        <v>0</v>
      </c>
      <c r="BJ278" s="2"/>
    </row>
    <row r="279" spans="1:62" ht="10.5" customHeight="1">
      <c r="A279" s="85" t="str">
        <f t="shared" ca="1" si="10"/>
        <v/>
      </c>
      <c r="B279" s="104" t="e">
        <f t="shared" ca="1" si="11"/>
        <v>#N/A</v>
      </c>
      <c r="C279" s="86" t="str">
        <f t="shared" ca="1" si="12"/>
        <v/>
      </c>
      <c r="D279" s="137"/>
      <c r="E279" s="87">
        <f t="shared" ref="E279:N279" ca="1" si="1306">AN279+AZ279</f>
        <v>0</v>
      </c>
      <c r="F279" s="87">
        <f t="shared" si="1306"/>
        <v>0</v>
      </c>
      <c r="G279" s="87">
        <f t="shared" si="1306"/>
        <v>0</v>
      </c>
      <c r="H279" s="87">
        <f t="shared" si="1306"/>
        <v>0</v>
      </c>
      <c r="I279" s="87">
        <f t="shared" ca="1" si="1306"/>
        <v>0</v>
      </c>
      <c r="J279" s="87">
        <f t="shared" ca="1" si="1306"/>
        <v>0</v>
      </c>
      <c r="K279" s="87">
        <f t="shared" ca="1" si="1306"/>
        <v>0</v>
      </c>
      <c r="L279" s="87">
        <f t="shared" ca="1" si="1306"/>
        <v>0</v>
      </c>
      <c r="M279" s="87">
        <f t="shared" ca="1" si="1306"/>
        <v>0</v>
      </c>
      <c r="N279" s="87">
        <f t="shared" ca="1" si="1306"/>
        <v>0</v>
      </c>
      <c r="O279" s="88"/>
      <c r="P279" s="87">
        <f t="shared" ca="1" si="8"/>
        <v>0</v>
      </c>
      <c r="Q279" s="87">
        <f t="shared" ref="Q279:Z279" ca="1" si="1307">IF(E$8=0,0,ROUND(Q278-(E279-AB279),2))</f>
        <v>0</v>
      </c>
      <c r="R279" s="87">
        <f t="shared" si="1307"/>
        <v>0</v>
      </c>
      <c r="S279" s="87">
        <f t="shared" si="1307"/>
        <v>0</v>
      </c>
      <c r="T279" s="87">
        <f t="shared" si="1307"/>
        <v>0</v>
      </c>
      <c r="U279" s="87">
        <f t="shared" ca="1" si="1307"/>
        <v>0</v>
      </c>
      <c r="V279" s="87">
        <f t="shared" ca="1" si="1307"/>
        <v>0</v>
      </c>
      <c r="W279" s="87">
        <f t="shared" ca="1" si="1307"/>
        <v>0</v>
      </c>
      <c r="X279" s="87">
        <f t="shared" ca="1" si="1307"/>
        <v>0</v>
      </c>
      <c r="Y279" s="87">
        <f t="shared" ca="1" si="1307"/>
        <v>0</v>
      </c>
      <c r="Z279" s="87">
        <f t="shared" ca="1" si="1307"/>
        <v>0</v>
      </c>
      <c r="AA279" s="95"/>
      <c r="AB279" s="87">
        <f t="shared" ref="AB279:AK279" ca="1" si="1308">ROUND(Q278*E$9/12,2)</f>
        <v>0</v>
      </c>
      <c r="AC279" s="87">
        <f t="shared" si="1308"/>
        <v>0</v>
      </c>
      <c r="AD279" s="87">
        <f t="shared" si="1308"/>
        <v>0</v>
      </c>
      <c r="AE279" s="87">
        <f t="shared" si="1308"/>
        <v>0</v>
      </c>
      <c r="AF279" s="87">
        <f t="shared" ca="1" si="1308"/>
        <v>0</v>
      </c>
      <c r="AG279" s="87">
        <f t="shared" ca="1" si="1308"/>
        <v>0</v>
      </c>
      <c r="AH279" s="87">
        <f t="shared" ca="1" si="1308"/>
        <v>0</v>
      </c>
      <c r="AI279" s="87">
        <f t="shared" ca="1" si="1308"/>
        <v>0</v>
      </c>
      <c r="AJ279" s="87">
        <f t="shared" ca="1" si="1308"/>
        <v>0</v>
      </c>
      <c r="AK279" s="87">
        <f t="shared" ca="1" si="1308"/>
        <v>0</v>
      </c>
      <c r="AL279" s="87">
        <f t="shared" ca="1" si="16"/>
        <v>0</v>
      </c>
      <c r="AM279" s="96"/>
      <c r="AN279" s="87">
        <f t="shared" ref="AN279:AW279" ca="1" si="1309">IF(Q278&gt;0,IF((Q278+AB279)&lt;E$10,Q278+AB279,E$10),0)</f>
        <v>0</v>
      </c>
      <c r="AO279" s="87">
        <f t="shared" si="1309"/>
        <v>0</v>
      </c>
      <c r="AP279" s="87">
        <f t="shared" si="1309"/>
        <v>0</v>
      </c>
      <c r="AQ279" s="87">
        <f t="shared" si="1309"/>
        <v>0</v>
      </c>
      <c r="AR279" s="87">
        <f t="shared" ca="1" si="1309"/>
        <v>0</v>
      </c>
      <c r="AS279" s="87">
        <f t="shared" ca="1" si="1309"/>
        <v>0</v>
      </c>
      <c r="AT279" s="87">
        <f t="shared" ca="1" si="1309"/>
        <v>0</v>
      </c>
      <c r="AU279" s="87">
        <f t="shared" ca="1" si="1309"/>
        <v>0</v>
      </c>
      <c r="AV279" s="87">
        <f t="shared" ca="1" si="1309"/>
        <v>0</v>
      </c>
      <c r="AW279" s="87">
        <f t="shared" ca="1" si="1309"/>
        <v>0</v>
      </c>
      <c r="AX279" s="87">
        <f t="shared" ca="1" si="18"/>
        <v>0</v>
      </c>
      <c r="AY279" s="87"/>
      <c r="AZ279" s="166">
        <f t="shared" ca="1" si="19"/>
        <v>0</v>
      </c>
      <c r="BA279" s="87">
        <f t="shared" ref="BA279:BI279" si="1310">IF(R278&lt;=0,0,IF($C279&lt;=SUM($AZ279:AZ279),0,IF(AO279+$C279-SUM($AZ279:AZ279)&gt;R278+AC279,R278+AC279-AO279,$C279-SUM($AZ279:AZ279))))</f>
        <v>0</v>
      </c>
      <c r="BB279" s="87">
        <f t="shared" si="1310"/>
        <v>0</v>
      </c>
      <c r="BC279" s="87">
        <f t="shared" si="1310"/>
        <v>0</v>
      </c>
      <c r="BD279" s="87">
        <f t="shared" ca="1" si="1310"/>
        <v>0</v>
      </c>
      <c r="BE279" s="87">
        <f t="shared" ca="1" si="1310"/>
        <v>0</v>
      </c>
      <c r="BF279" s="87">
        <f t="shared" ca="1" si="1310"/>
        <v>0</v>
      </c>
      <c r="BG279" s="87">
        <f t="shared" ca="1" si="1310"/>
        <v>0</v>
      </c>
      <c r="BH279" s="87">
        <f t="shared" ca="1" si="1310"/>
        <v>0</v>
      </c>
      <c r="BI279" s="87">
        <f t="shared" ca="1" si="1310"/>
        <v>0</v>
      </c>
      <c r="BJ279" s="2"/>
    </row>
    <row r="280" spans="1:62" ht="10.5" customHeight="1">
      <c r="A280" s="85" t="str">
        <f t="shared" ca="1" si="10"/>
        <v/>
      </c>
      <c r="B280" s="104" t="e">
        <f t="shared" ca="1" si="11"/>
        <v>#N/A</v>
      </c>
      <c r="C280" s="86" t="str">
        <f t="shared" ca="1" si="12"/>
        <v/>
      </c>
      <c r="D280" s="137"/>
      <c r="E280" s="87">
        <f t="shared" ref="E280:N280" ca="1" si="1311">AN280+AZ280</f>
        <v>0</v>
      </c>
      <c r="F280" s="87">
        <f t="shared" si="1311"/>
        <v>0</v>
      </c>
      <c r="G280" s="87">
        <f t="shared" si="1311"/>
        <v>0</v>
      </c>
      <c r="H280" s="87">
        <f t="shared" si="1311"/>
        <v>0</v>
      </c>
      <c r="I280" s="87">
        <f t="shared" ca="1" si="1311"/>
        <v>0</v>
      </c>
      <c r="J280" s="87">
        <f t="shared" ca="1" si="1311"/>
        <v>0</v>
      </c>
      <c r="K280" s="87">
        <f t="shared" ca="1" si="1311"/>
        <v>0</v>
      </c>
      <c r="L280" s="87">
        <f t="shared" ca="1" si="1311"/>
        <v>0</v>
      </c>
      <c r="M280" s="87">
        <f t="shared" ca="1" si="1311"/>
        <v>0</v>
      </c>
      <c r="N280" s="87">
        <f t="shared" ca="1" si="1311"/>
        <v>0</v>
      </c>
      <c r="O280" s="88"/>
      <c r="P280" s="87">
        <f t="shared" ca="1" si="8"/>
        <v>0</v>
      </c>
      <c r="Q280" s="87">
        <f t="shared" ref="Q280:Z280" ca="1" si="1312">IF(E$8=0,0,ROUND(Q279-(E280-AB280),2))</f>
        <v>0</v>
      </c>
      <c r="R280" s="87">
        <f t="shared" si="1312"/>
        <v>0</v>
      </c>
      <c r="S280" s="87">
        <f t="shared" si="1312"/>
        <v>0</v>
      </c>
      <c r="T280" s="87">
        <f t="shared" si="1312"/>
        <v>0</v>
      </c>
      <c r="U280" s="87">
        <f t="shared" ca="1" si="1312"/>
        <v>0</v>
      </c>
      <c r="V280" s="87">
        <f t="shared" ca="1" si="1312"/>
        <v>0</v>
      </c>
      <c r="W280" s="87">
        <f t="shared" ca="1" si="1312"/>
        <v>0</v>
      </c>
      <c r="X280" s="87">
        <f t="shared" ca="1" si="1312"/>
        <v>0</v>
      </c>
      <c r="Y280" s="87">
        <f t="shared" ca="1" si="1312"/>
        <v>0</v>
      </c>
      <c r="Z280" s="87">
        <f t="shared" ca="1" si="1312"/>
        <v>0</v>
      </c>
      <c r="AA280" s="95"/>
      <c r="AB280" s="87">
        <f t="shared" ref="AB280:AK280" ca="1" si="1313">ROUND(Q279*E$9/12,2)</f>
        <v>0</v>
      </c>
      <c r="AC280" s="87">
        <f t="shared" si="1313"/>
        <v>0</v>
      </c>
      <c r="AD280" s="87">
        <f t="shared" si="1313"/>
        <v>0</v>
      </c>
      <c r="AE280" s="87">
        <f t="shared" si="1313"/>
        <v>0</v>
      </c>
      <c r="AF280" s="87">
        <f t="shared" ca="1" si="1313"/>
        <v>0</v>
      </c>
      <c r="AG280" s="87">
        <f t="shared" ca="1" si="1313"/>
        <v>0</v>
      </c>
      <c r="AH280" s="87">
        <f t="shared" ca="1" si="1313"/>
        <v>0</v>
      </c>
      <c r="AI280" s="87">
        <f t="shared" ca="1" si="1313"/>
        <v>0</v>
      </c>
      <c r="AJ280" s="87">
        <f t="shared" ca="1" si="1313"/>
        <v>0</v>
      </c>
      <c r="AK280" s="87">
        <f t="shared" ca="1" si="1313"/>
        <v>0</v>
      </c>
      <c r="AL280" s="87">
        <f t="shared" ca="1" si="16"/>
        <v>0</v>
      </c>
      <c r="AM280" s="96"/>
      <c r="AN280" s="87">
        <f t="shared" ref="AN280:AW280" ca="1" si="1314">IF(Q279&gt;0,IF((Q279+AB280)&lt;E$10,Q279+AB280,E$10),0)</f>
        <v>0</v>
      </c>
      <c r="AO280" s="87">
        <f t="shared" si="1314"/>
        <v>0</v>
      </c>
      <c r="AP280" s="87">
        <f t="shared" si="1314"/>
        <v>0</v>
      </c>
      <c r="AQ280" s="87">
        <f t="shared" si="1314"/>
        <v>0</v>
      </c>
      <c r="AR280" s="87">
        <f t="shared" ca="1" si="1314"/>
        <v>0</v>
      </c>
      <c r="AS280" s="87">
        <f t="shared" ca="1" si="1314"/>
        <v>0</v>
      </c>
      <c r="AT280" s="87">
        <f t="shared" ca="1" si="1314"/>
        <v>0</v>
      </c>
      <c r="AU280" s="87">
        <f t="shared" ca="1" si="1314"/>
        <v>0</v>
      </c>
      <c r="AV280" s="87">
        <f t="shared" ca="1" si="1314"/>
        <v>0</v>
      </c>
      <c r="AW280" s="87">
        <f t="shared" ca="1" si="1314"/>
        <v>0</v>
      </c>
      <c r="AX280" s="87">
        <f t="shared" ca="1" si="18"/>
        <v>0</v>
      </c>
      <c r="AY280" s="87"/>
      <c r="AZ280" s="166">
        <f t="shared" ca="1" si="19"/>
        <v>0</v>
      </c>
      <c r="BA280" s="87">
        <f t="shared" ref="BA280:BI280" si="1315">IF(R279&lt;=0,0,IF($C280&lt;=SUM($AZ280:AZ280),0,IF(AO280+$C280-SUM($AZ280:AZ280)&gt;R279+AC280,R279+AC280-AO280,$C280-SUM($AZ280:AZ280))))</f>
        <v>0</v>
      </c>
      <c r="BB280" s="87">
        <f t="shared" si="1315"/>
        <v>0</v>
      </c>
      <c r="BC280" s="87">
        <f t="shared" si="1315"/>
        <v>0</v>
      </c>
      <c r="BD280" s="87">
        <f t="shared" ca="1" si="1315"/>
        <v>0</v>
      </c>
      <c r="BE280" s="87">
        <f t="shared" ca="1" si="1315"/>
        <v>0</v>
      </c>
      <c r="BF280" s="87">
        <f t="shared" ca="1" si="1315"/>
        <v>0</v>
      </c>
      <c r="BG280" s="87">
        <f t="shared" ca="1" si="1315"/>
        <v>0</v>
      </c>
      <c r="BH280" s="87">
        <f t="shared" ca="1" si="1315"/>
        <v>0</v>
      </c>
      <c r="BI280" s="87">
        <f t="shared" ca="1" si="1315"/>
        <v>0</v>
      </c>
      <c r="BJ280" s="2"/>
    </row>
    <row r="281" spans="1:62" ht="10.5" customHeight="1">
      <c r="A281" s="85" t="str">
        <f t="shared" ca="1" si="10"/>
        <v/>
      </c>
      <c r="B281" s="104" t="e">
        <f t="shared" ca="1" si="11"/>
        <v>#N/A</v>
      </c>
      <c r="C281" s="86" t="str">
        <f t="shared" ca="1" si="12"/>
        <v/>
      </c>
      <c r="D281" s="137"/>
      <c r="E281" s="87">
        <f t="shared" ref="E281:N281" ca="1" si="1316">AN281+AZ281</f>
        <v>0</v>
      </c>
      <c r="F281" s="87">
        <f t="shared" si="1316"/>
        <v>0</v>
      </c>
      <c r="G281" s="87">
        <f t="shared" si="1316"/>
        <v>0</v>
      </c>
      <c r="H281" s="87">
        <f t="shared" si="1316"/>
        <v>0</v>
      </c>
      <c r="I281" s="87">
        <f t="shared" ca="1" si="1316"/>
        <v>0</v>
      </c>
      <c r="J281" s="87">
        <f t="shared" ca="1" si="1316"/>
        <v>0</v>
      </c>
      <c r="K281" s="87">
        <f t="shared" ca="1" si="1316"/>
        <v>0</v>
      </c>
      <c r="L281" s="87">
        <f t="shared" ca="1" si="1316"/>
        <v>0</v>
      </c>
      <c r="M281" s="87">
        <f t="shared" ca="1" si="1316"/>
        <v>0</v>
      </c>
      <c r="N281" s="87">
        <f t="shared" ca="1" si="1316"/>
        <v>0</v>
      </c>
      <c r="O281" s="88"/>
      <c r="P281" s="87">
        <f t="shared" ca="1" si="8"/>
        <v>0</v>
      </c>
      <c r="Q281" s="87">
        <f t="shared" ref="Q281:Z281" ca="1" si="1317">IF(E$8=0,0,ROUND(Q280-(E281-AB281),2))</f>
        <v>0</v>
      </c>
      <c r="R281" s="87">
        <f t="shared" si="1317"/>
        <v>0</v>
      </c>
      <c r="S281" s="87">
        <f t="shared" si="1317"/>
        <v>0</v>
      </c>
      <c r="T281" s="87">
        <f t="shared" si="1317"/>
        <v>0</v>
      </c>
      <c r="U281" s="87">
        <f t="shared" ca="1" si="1317"/>
        <v>0</v>
      </c>
      <c r="V281" s="87">
        <f t="shared" ca="1" si="1317"/>
        <v>0</v>
      </c>
      <c r="W281" s="87">
        <f t="shared" ca="1" si="1317"/>
        <v>0</v>
      </c>
      <c r="X281" s="87">
        <f t="shared" ca="1" si="1317"/>
        <v>0</v>
      </c>
      <c r="Y281" s="87">
        <f t="shared" ca="1" si="1317"/>
        <v>0</v>
      </c>
      <c r="Z281" s="87">
        <f t="shared" ca="1" si="1317"/>
        <v>0</v>
      </c>
      <c r="AA281" s="95"/>
      <c r="AB281" s="87">
        <f t="shared" ref="AB281:AK281" ca="1" si="1318">ROUND(Q280*E$9/12,2)</f>
        <v>0</v>
      </c>
      <c r="AC281" s="87">
        <f t="shared" si="1318"/>
        <v>0</v>
      </c>
      <c r="AD281" s="87">
        <f t="shared" si="1318"/>
        <v>0</v>
      </c>
      <c r="AE281" s="87">
        <f t="shared" si="1318"/>
        <v>0</v>
      </c>
      <c r="AF281" s="87">
        <f t="shared" ca="1" si="1318"/>
        <v>0</v>
      </c>
      <c r="AG281" s="87">
        <f t="shared" ca="1" si="1318"/>
        <v>0</v>
      </c>
      <c r="AH281" s="87">
        <f t="shared" ca="1" si="1318"/>
        <v>0</v>
      </c>
      <c r="AI281" s="87">
        <f t="shared" ca="1" si="1318"/>
        <v>0</v>
      </c>
      <c r="AJ281" s="87">
        <f t="shared" ca="1" si="1318"/>
        <v>0</v>
      </c>
      <c r="AK281" s="87">
        <f t="shared" ca="1" si="1318"/>
        <v>0</v>
      </c>
      <c r="AL281" s="87">
        <f t="shared" ca="1" si="16"/>
        <v>0</v>
      </c>
      <c r="AM281" s="96"/>
      <c r="AN281" s="87">
        <f t="shared" ref="AN281:AW281" ca="1" si="1319">IF(Q280&gt;0,IF((Q280+AB281)&lt;E$10,Q280+AB281,E$10),0)</f>
        <v>0</v>
      </c>
      <c r="AO281" s="87">
        <f t="shared" si="1319"/>
        <v>0</v>
      </c>
      <c r="AP281" s="87">
        <f t="shared" si="1319"/>
        <v>0</v>
      </c>
      <c r="AQ281" s="87">
        <f t="shared" si="1319"/>
        <v>0</v>
      </c>
      <c r="AR281" s="87">
        <f t="shared" ca="1" si="1319"/>
        <v>0</v>
      </c>
      <c r="AS281" s="87">
        <f t="shared" ca="1" si="1319"/>
        <v>0</v>
      </c>
      <c r="AT281" s="87">
        <f t="shared" ca="1" si="1319"/>
        <v>0</v>
      </c>
      <c r="AU281" s="87">
        <f t="shared" ca="1" si="1319"/>
        <v>0</v>
      </c>
      <c r="AV281" s="87">
        <f t="shared" ca="1" si="1319"/>
        <v>0</v>
      </c>
      <c r="AW281" s="87">
        <f t="shared" ca="1" si="1319"/>
        <v>0</v>
      </c>
      <c r="AX281" s="87">
        <f t="shared" ca="1" si="18"/>
        <v>0</v>
      </c>
      <c r="AY281" s="87"/>
      <c r="AZ281" s="166">
        <f t="shared" ca="1" si="19"/>
        <v>0</v>
      </c>
      <c r="BA281" s="87">
        <f t="shared" ref="BA281:BI281" si="1320">IF(R280&lt;=0,0,IF($C281&lt;=SUM($AZ281:AZ281),0,IF(AO281+$C281-SUM($AZ281:AZ281)&gt;R280+AC281,R280+AC281-AO281,$C281-SUM($AZ281:AZ281))))</f>
        <v>0</v>
      </c>
      <c r="BB281" s="87">
        <f t="shared" si="1320"/>
        <v>0</v>
      </c>
      <c r="BC281" s="87">
        <f t="shared" si="1320"/>
        <v>0</v>
      </c>
      <c r="BD281" s="87">
        <f t="shared" ca="1" si="1320"/>
        <v>0</v>
      </c>
      <c r="BE281" s="87">
        <f t="shared" ca="1" si="1320"/>
        <v>0</v>
      </c>
      <c r="BF281" s="87">
        <f t="shared" ca="1" si="1320"/>
        <v>0</v>
      </c>
      <c r="BG281" s="87">
        <f t="shared" ca="1" si="1320"/>
        <v>0</v>
      </c>
      <c r="BH281" s="87">
        <f t="shared" ca="1" si="1320"/>
        <v>0</v>
      </c>
      <c r="BI281" s="87">
        <f t="shared" ca="1" si="1320"/>
        <v>0</v>
      </c>
      <c r="BJ281" s="2"/>
    </row>
    <row r="282" spans="1:62" ht="10.5" customHeight="1">
      <c r="A282" s="85" t="str">
        <f t="shared" ca="1" si="10"/>
        <v/>
      </c>
      <c r="B282" s="104" t="e">
        <f t="shared" ca="1" si="11"/>
        <v>#N/A</v>
      </c>
      <c r="C282" s="86" t="str">
        <f t="shared" ca="1" si="12"/>
        <v/>
      </c>
      <c r="D282" s="137"/>
      <c r="E282" s="87">
        <f t="shared" ref="E282:N282" ca="1" si="1321">AN282+AZ282</f>
        <v>0</v>
      </c>
      <c r="F282" s="87">
        <f t="shared" si="1321"/>
        <v>0</v>
      </c>
      <c r="G282" s="87">
        <f t="shared" si="1321"/>
        <v>0</v>
      </c>
      <c r="H282" s="87">
        <f t="shared" si="1321"/>
        <v>0</v>
      </c>
      <c r="I282" s="87">
        <f t="shared" ca="1" si="1321"/>
        <v>0</v>
      </c>
      <c r="J282" s="87">
        <f t="shared" ca="1" si="1321"/>
        <v>0</v>
      </c>
      <c r="K282" s="87">
        <f t="shared" ca="1" si="1321"/>
        <v>0</v>
      </c>
      <c r="L282" s="87">
        <f t="shared" ca="1" si="1321"/>
        <v>0</v>
      </c>
      <c r="M282" s="87">
        <f t="shared" ca="1" si="1321"/>
        <v>0</v>
      </c>
      <c r="N282" s="87">
        <f t="shared" ca="1" si="1321"/>
        <v>0</v>
      </c>
      <c r="O282" s="88"/>
      <c r="P282" s="87">
        <f t="shared" ca="1" si="8"/>
        <v>0</v>
      </c>
      <c r="Q282" s="87">
        <f t="shared" ref="Q282:Z282" ca="1" si="1322">IF(E$8=0,0,ROUND(Q281-(E282-AB282),2))</f>
        <v>0</v>
      </c>
      <c r="R282" s="87">
        <f t="shared" si="1322"/>
        <v>0</v>
      </c>
      <c r="S282" s="87">
        <f t="shared" si="1322"/>
        <v>0</v>
      </c>
      <c r="T282" s="87">
        <f t="shared" si="1322"/>
        <v>0</v>
      </c>
      <c r="U282" s="87">
        <f t="shared" ca="1" si="1322"/>
        <v>0</v>
      </c>
      <c r="V282" s="87">
        <f t="shared" ca="1" si="1322"/>
        <v>0</v>
      </c>
      <c r="W282" s="87">
        <f t="shared" ca="1" si="1322"/>
        <v>0</v>
      </c>
      <c r="X282" s="87">
        <f t="shared" ca="1" si="1322"/>
        <v>0</v>
      </c>
      <c r="Y282" s="87">
        <f t="shared" ca="1" si="1322"/>
        <v>0</v>
      </c>
      <c r="Z282" s="87">
        <f t="shared" ca="1" si="1322"/>
        <v>0</v>
      </c>
      <c r="AA282" s="95"/>
      <c r="AB282" s="87">
        <f t="shared" ref="AB282:AK282" ca="1" si="1323">ROUND(Q281*E$9/12,2)</f>
        <v>0</v>
      </c>
      <c r="AC282" s="87">
        <f t="shared" si="1323"/>
        <v>0</v>
      </c>
      <c r="AD282" s="87">
        <f t="shared" si="1323"/>
        <v>0</v>
      </c>
      <c r="AE282" s="87">
        <f t="shared" si="1323"/>
        <v>0</v>
      </c>
      <c r="AF282" s="87">
        <f t="shared" ca="1" si="1323"/>
        <v>0</v>
      </c>
      <c r="AG282" s="87">
        <f t="shared" ca="1" si="1323"/>
        <v>0</v>
      </c>
      <c r="AH282" s="87">
        <f t="shared" ca="1" si="1323"/>
        <v>0</v>
      </c>
      <c r="AI282" s="87">
        <f t="shared" ca="1" si="1323"/>
        <v>0</v>
      </c>
      <c r="AJ282" s="87">
        <f t="shared" ca="1" si="1323"/>
        <v>0</v>
      </c>
      <c r="AK282" s="87">
        <f t="shared" ca="1" si="1323"/>
        <v>0</v>
      </c>
      <c r="AL282" s="87">
        <f t="shared" ca="1" si="16"/>
        <v>0</v>
      </c>
      <c r="AM282" s="96"/>
      <c r="AN282" s="87">
        <f t="shared" ref="AN282:AW282" ca="1" si="1324">IF(Q281&gt;0,IF((Q281+AB282)&lt;E$10,Q281+AB282,E$10),0)</f>
        <v>0</v>
      </c>
      <c r="AO282" s="87">
        <f t="shared" si="1324"/>
        <v>0</v>
      </c>
      <c r="AP282" s="87">
        <f t="shared" si="1324"/>
        <v>0</v>
      </c>
      <c r="AQ282" s="87">
        <f t="shared" si="1324"/>
        <v>0</v>
      </c>
      <c r="AR282" s="87">
        <f t="shared" ca="1" si="1324"/>
        <v>0</v>
      </c>
      <c r="AS282" s="87">
        <f t="shared" ca="1" si="1324"/>
        <v>0</v>
      </c>
      <c r="AT282" s="87">
        <f t="shared" ca="1" si="1324"/>
        <v>0</v>
      </c>
      <c r="AU282" s="87">
        <f t="shared" ca="1" si="1324"/>
        <v>0</v>
      </c>
      <c r="AV282" s="87">
        <f t="shared" ca="1" si="1324"/>
        <v>0</v>
      </c>
      <c r="AW282" s="87">
        <f t="shared" ca="1" si="1324"/>
        <v>0</v>
      </c>
      <c r="AX282" s="87">
        <f t="shared" ca="1" si="18"/>
        <v>0</v>
      </c>
      <c r="AY282" s="87"/>
      <c r="AZ282" s="166">
        <f t="shared" ca="1" si="19"/>
        <v>0</v>
      </c>
      <c r="BA282" s="87">
        <f t="shared" ref="BA282:BI282" si="1325">IF(R281&lt;=0,0,IF($C282&lt;=SUM($AZ282:AZ282),0,IF(AO282+$C282-SUM($AZ282:AZ282)&gt;R281+AC282,R281+AC282-AO282,$C282-SUM($AZ282:AZ282))))</f>
        <v>0</v>
      </c>
      <c r="BB282" s="87">
        <f t="shared" si="1325"/>
        <v>0</v>
      </c>
      <c r="BC282" s="87">
        <f t="shared" si="1325"/>
        <v>0</v>
      </c>
      <c r="BD282" s="87">
        <f t="shared" ca="1" si="1325"/>
        <v>0</v>
      </c>
      <c r="BE282" s="87">
        <f t="shared" ca="1" si="1325"/>
        <v>0</v>
      </c>
      <c r="BF282" s="87">
        <f t="shared" ca="1" si="1325"/>
        <v>0</v>
      </c>
      <c r="BG282" s="87">
        <f t="shared" ca="1" si="1325"/>
        <v>0</v>
      </c>
      <c r="BH282" s="87">
        <f t="shared" ca="1" si="1325"/>
        <v>0</v>
      </c>
      <c r="BI282" s="87">
        <f t="shared" ca="1" si="1325"/>
        <v>0</v>
      </c>
      <c r="BJ282" s="2"/>
    </row>
    <row r="283" spans="1:62" ht="10.5" customHeight="1">
      <c r="A283" s="85" t="str">
        <f t="shared" ca="1" si="10"/>
        <v/>
      </c>
      <c r="B283" s="104" t="e">
        <f t="shared" ca="1" si="11"/>
        <v>#N/A</v>
      </c>
      <c r="C283" s="86" t="str">
        <f t="shared" ca="1" si="12"/>
        <v/>
      </c>
      <c r="D283" s="137"/>
      <c r="E283" s="87">
        <f t="shared" ref="E283:N283" ca="1" si="1326">AN283+AZ283</f>
        <v>0</v>
      </c>
      <c r="F283" s="87">
        <f t="shared" si="1326"/>
        <v>0</v>
      </c>
      <c r="G283" s="87">
        <f t="shared" si="1326"/>
        <v>0</v>
      </c>
      <c r="H283" s="87">
        <f t="shared" si="1326"/>
        <v>0</v>
      </c>
      <c r="I283" s="87">
        <f t="shared" ca="1" si="1326"/>
        <v>0</v>
      </c>
      <c r="J283" s="87">
        <f t="shared" ca="1" si="1326"/>
        <v>0</v>
      </c>
      <c r="K283" s="87">
        <f t="shared" ca="1" si="1326"/>
        <v>0</v>
      </c>
      <c r="L283" s="87">
        <f t="shared" ca="1" si="1326"/>
        <v>0</v>
      </c>
      <c r="M283" s="87">
        <f t="shared" ca="1" si="1326"/>
        <v>0</v>
      </c>
      <c r="N283" s="87">
        <f t="shared" ca="1" si="1326"/>
        <v>0</v>
      </c>
      <c r="O283" s="88"/>
      <c r="P283" s="87">
        <f t="shared" ca="1" si="8"/>
        <v>0</v>
      </c>
      <c r="Q283" s="87">
        <f t="shared" ref="Q283:Z283" ca="1" si="1327">IF(E$8=0,0,ROUND(Q282-(E283-AB283),2))</f>
        <v>0</v>
      </c>
      <c r="R283" s="87">
        <f t="shared" si="1327"/>
        <v>0</v>
      </c>
      <c r="S283" s="87">
        <f t="shared" si="1327"/>
        <v>0</v>
      </c>
      <c r="T283" s="87">
        <f t="shared" si="1327"/>
        <v>0</v>
      </c>
      <c r="U283" s="87">
        <f t="shared" ca="1" si="1327"/>
        <v>0</v>
      </c>
      <c r="V283" s="87">
        <f t="shared" ca="1" si="1327"/>
        <v>0</v>
      </c>
      <c r="W283" s="87">
        <f t="shared" ca="1" si="1327"/>
        <v>0</v>
      </c>
      <c r="X283" s="87">
        <f t="shared" ca="1" si="1327"/>
        <v>0</v>
      </c>
      <c r="Y283" s="87">
        <f t="shared" ca="1" si="1327"/>
        <v>0</v>
      </c>
      <c r="Z283" s="87">
        <f t="shared" ca="1" si="1327"/>
        <v>0</v>
      </c>
      <c r="AA283" s="95"/>
      <c r="AB283" s="87">
        <f t="shared" ref="AB283:AK283" ca="1" si="1328">ROUND(Q282*E$9/12,2)</f>
        <v>0</v>
      </c>
      <c r="AC283" s="87">
        <f t="shared" si="1328"/>
        <v>0</v>
      </c>
      <c r="AD283" s="87">
        <f t="shared" si="1328"/>
        <v>0</v>
      </c>
      <c r="AE283" s="87">
        <f t="shared" si="1328"/>
        <v>0</v>
      </c>
      <c r="AF283" s="87">
        <f t="shared" ca="1" si="1328"/>
        <v>0</v>
      </c>
      <c r="AG283" s="87">
        <f t="shared" ca="1" si="1328"/>
        <v>0</v>
      </c>
      <c r="AH283" s="87">
        <f t="shared" ca="1" si="1328"/>
        <v>0</v>
      </c>
      <c r="AI283" s="87">
        <f t="shared" ca="1" si="1328"/>
        <v>0</v>
      </c>
      <c r="AJ283" s="87">
        <f t="shared" ca="1" si="1328"/>
        <v>0</v>
      </c>
      <c r="AK283" s="87">
        <f t="shared" ca="1" si="1328"/>
        <v>0</v>
      </c>
      <c r="AL283" s="87">
        <f t="shared" ca="1" si="16"/>
        <v>0</v>
      </c>
      <c r="AM283" s="96"/>
      <c r="AN283" s="87">
        <f t="shared" ref="AN283:AW283" ca="1" si="1329">IF(Q282&gt;0,IF((Q282+AB283)&lt;E$10,Q282+AB283,E$10),0)</f>
        <v>0</v>
      </c>
      <c r="AO283" s="87">
        <f t="shared" si="1329"/>
        <v>0</v>
      </c>
      <c r="AP283" s="87">
        <f t="shared" si="1329"/>
        <v>0</v>
      </c>
      <c r="AQ283" s="87">
        <f t="shared" si="1329"/>
        <v>0</v>
      </c>
      <c r="AR283" s="87">
        <f t="shared" ca="1" si="1329"/>
        <v>0</v>
      </c>
      <c r="AS283" s="87">
        <f t="shared" ca="1" si="1329"/>
        <v>0</v>
      </c>
      <c r="AT283" s="87">
        <f t="shared" ca="1" si="1329"/>
        <v>0</v>
      </c>
      <c r="AU283" s="87">
        <f t="shared" ca="1" si="1329"/>
        <v>0</v>
      </c>
      <c r="AV283" s="87">
        <f t="shared" ca="1" si="1329"/>
        <v>0</v>
      </c>
      <c r="AW283" s="87">
        <f t="shared" ca="1" si="1329"/>
        <v>0</v>
      </c>
      <c r="AX283" s="87">
        <f t="shared" ca="1" si="18"/>
        <v>0</v>
      </c>
      <c r="AY283" s="87"/>
      <c r="AZ283" s="166">
        <f t="shared" ca="1" si="19"/>
        <v>0</v>
      </c>
      <c r="BA283" s="87">
        <f t="shared" ref="BA283:BI283" si="1330">IF(R282&lt;=0,0,IF($C283&lt;=SUM($AZ283:AZ283),0,IF(AO283+$C283-SUM($AZ283:AZ283)&gt;R282+AC283,R282+AC283-AO283,$C283-SUM($AZ283:AZ283))))</f>
        <v>0</v>
      </c>
      <c r="BB283" s="87">
        <f t="shared" si="1330"/>
        <v>0</v>
      </c>
      <c r="BC283" s="87">
        <f t="shared" si="1330"/>
        <v>0</v>
      </c>
      <c r="BD283" s="87">
        <f t="shared" ca="1" si="1330"/>
        <v>0</v>
      </c>
      <c r="BE283" s="87">
        <f t="shared" ca="1" si="1330"/>
        <v>0</v>
      </c>
      <c r="BF283" s="87">
        <f t="shared" ca="1" si="1330"/>
        <v>0</v>
      </c>
      <c r="BG283" s="87">
        <f t="shared" ca="1" si="1330"/>
        <v>0</v>
      </c>
      <c r="BH283" s="87">
        <f t="shared" ca="1" si="1330"/>
        <v>0</v>
      </c>
      <c r="BI283" s="87">
        <f t="shared" ca="1" si="1330"/>
        <v>0</v>
      </c>
      <c r="BJ283" s="2"/>
    </row>
    <row r="284" spans="1:62" ht="10.5" customHeight="1">
      <c r="A284" s="85" t="str">
        <f t="shared" ca="1" si="10"/>
        <v/>
      </c>
      <c r="B284" s="104" t="e">
        <f t="shared" ca="1" si="11"/>
        <v>#N/A</v>
      </c>
      <c r="C284" s="86" t="str">
        <f t="shared" ca="1" si="12"/>
        <v/>
      </c>
      <c r="D284" s="137"/>
      <c r="E284" s="87">
        <f t="shared" ref="E284:N284" ca="1" si="1331">AN284+AZ284</f>
        <v>0</v>
      </c>
      <c r="F284" s="87">
        <f t="shared" si="1331"/>
        <v>0</v>
      </c>
      <c r="G284" s="87">
        <f t="shared" si="1331"/>
        <v>0</v>
      </c>
      <c r="H284" s="87">
        <f t="shared" si="1331"/>
        <v>0</v>
      </c>
      <c r="I284" s="87">
        <f t="shared" ca="1" si="1331"/>
        <v>0</v>
      </c>
      <c r="J284" s="87">
        <f t="shared" ca="1" si="1331"/>
        <v>0</v>
      </c>
      <c r="K284" s="87">
        <f t="shared" ca="1" si="1331"/>
        <v>0</v>
      </c>
      <c r="L284" s="87">
        <f t="shared" ca="1" si="1331"/>
        <v>0</v>
      </c>
      <c r="M284" s="87">
        <f t="shared" ca="1" si="1331"/>
        <v>0</v>
      </c>
      <c r="N284" s="87">
        <f t="shared" ca="1" si="1331"/>
        <v>0</v>
      </c>
      <c r="O284" s="88"/>
      <c r="P284" s="87">
        <f t="shared" ca="1" si="8"/>
        <v>0</v>
      </c>
      <c r="Q284" s="87">
        <f t="shared" ref="Q284:Z284" ca="1" si="1332">IF(E$8=0,0,ROUND(Q283-(E284-AB284),2))</f>
        <v>0</v>
      </c>
      <c r="R284" s="87">
        <f t="shared" si="1332"/>
        <v>0</v>
      </c>
      <c r="S284" s="87">
        <f t="shared" si="1332"/>
        <v>0</v>
      </c>
      <c r="T284" s="87">
        <f t="shared" si="1332"/>
        <v>0</v>
      </c>
      <c r="U284" s="87">
        <f t="shared" ca="1" si="1332"/>
        <v>0</v>
      </c>
      <c r="V284" s="87">
        <f t="shared" ca="1" si="1332"/>
        <v>0</v>
      </c>
      <c r="W284" s="87">
        <f t="shared" ca="1" si="1332"/>
        <v>0</v>
      </c>
      <c r="X284" s="87">
        <f t="shared" ca="1" si="1332"/>
        <v>0</v>
      </c>
      <c r="Y284" s="87">
        <f t="shared" ca="1" si="1332"/>
        <v>0</v>
      </c>
      <c r="Z284" s="87">
        <f t="shared" ca="1" si="1332"/>
        <v>0</v>
      </c>
      <c r="AA284" s="95"/>
      <c r="AB284" s="87">
        <f t="shared" ref="AB284:AK284" ca="1" si="1333">ROUND(Q283*E$9/12,2)</f>
        <v>0</v>
      </c>
      <c r="AC284" s="87">
        <f t="shared" si="1333"/>
        <v>0</v>
      </c>
      <c r="AD284" s="87">
        <f t="shared" si="1333"/>
        <v>0</v>
      </c>
      <c r="AE284" s="87">
        <f t="shared" si="1333"/>
        <v>0</v>
      </c>
      <c r="AF284" s="87">
        <f t="shared" ca="1" si="1333"/>
        <v>0</v>
      </c>
      <c r="AG284" s="87">
        <f t="shared" ca="1" si="1333"/>
        <v>0</v>
      </c>
      <c r="AH284" s="87">
        <f t="shared" ca="1" si="1333"/>
        <v>0</v>
      </c>
      <c r="AI284" s="87">
        <f t="shared" ca="1" si="1333"/>
        <v>0</v>
      </c>
      <c r="AJ284" s="87">
        <f t="shared" ca="1" si="1333"/>
        <v>0</v>
      </c>
      <c r="AK284" s="87">
        <f t="shared" ca="1" si="1333"/>
        <v>0</v>
      </c>
      <c r="AL284" s="87">
        <f t="shared" ca="1" si="16"/>
        <v>0</v>
      </c>
      <c r="AM284" s="96"/>
      <c r="AN284" s="87">
        <f t="shared" ref="AN284:AW284" ca="1" si="1334">IF(Q283&gt;0,IF((Q283+AB284)&lt;E$10,Q283+AB284,E$10),0)</f>
        <v>0</v>
      </c>
      <c r="AO284" s="87">
        <f t="shared" si="1334"/>
        <v>0</v>
      </c>
      <c r="AP284" s="87">
        <f t="shared" si="1334"/>
        <v>0</v>
      </c>
      <c r="AQ284" s="87">
        <f t="shared" si="1334"/>
        <v>0</v>
      </c>
      <c r="AR284" s="87">
        <f t="shared" ca="1" si="1334"/>
        <v>0</v>
      </c>
      <c r="AS284" s="87">
        <f t="shared" ca="1" si="1334"/>
        <v>0</v>
      </c>
      <c r="AT284" s="87">
        <f t="shared" ca="1" si="1334"/>
        <v>0</v>
      </c>
      <c r="AU284" s="87">
        <f t="shared" ca="1" si="1334"/>
        <v>0</v>
      </c>
      <c r="AV284" s="87">
        <f t="shared" ca="1" si="1334"/>
        <v>0</v>
      </c>
      <c r="AW284" s="87">
        <f t="shared" ca="1" si="1334"/>
        <v>0</v>
      </c>
      <c r="AX284" s="87">
        <f t="shared" ca="1" si="18"/>
        <v>0</v>
      </c>
      <c r="AY284" s="87"/>
      <c r="AZ284" s="166">
        <f t="shared" ca="1" si="19"/>
        <v>0</v>
      </c>
      <c r="BA284" s="87">
        <f t="shared" ref="BA284:BI284" si="1335">IF(R283&lt;=0,0,IF($C284&lt;=SUM($AZ284:AZ284),0,IF(AO284+$C284-SUM($AZ284:AZ284)&gt;R283+AC284,R283+AC284-AO284,$C284-SUM($AZ284:AZ284))))</f>
        <v>0</v>
      </c>
      <c r="BB284" s="87">
        <f t="shared" si="1335"/>
        <v>0</v>
      </c>
      <c r="BC284" s="87">
        <f t="shared" si="1335"/>
        <v>0</v>
      </c>
      <c r="BD284" s="87">
        <f t="shared" ca="1" si="1335"/>
        <v>0</v>
      </c>
      <c r="BE284" s="87">
        <f t="shared" ca="1" si="1335"/>
        <v>0</v>
      </c>
      <c r="BF284" s="87">
        <f t="shared" ca="1" si="1335"/>
        <v>0</v>
      </c>
      <c r="BG284" s="87">
        <f t="shared" ca="1" si="1335"/>
        <v>0</v>
      </c>
      <c r="BH284" s="87">
        <f t="shared" ca="1" si="1335"/>
        <v>0</v>
      </c>
      <c r="BI284" s="87">
        <f t="shared" ca="1" si="1335"/>
        <v>0</v>
      </c>
      <c r="BJ284" s="2"/>
    </row>
    <row r="285" spans="1:62" ht="10.5" customHeight="1">
      <c r="A285" s="85" t="str">
        <f t="shared" ca="1" si="10"/>
        <v/>
      </c>
      <c r="B285" s="104" t="e">
        <f t="shared" ca="1" si="11"/>
        <v>#N/A</v>
      </c>
      <c r="C285" s="86" t="str">
        <f t="shared" ca="1" si="12"/>
        <v/>
      </c>
      <c r="D285" s="137"/>
      <c r="E285" s="87">
        <f t="shared" ref="E285:N285" ca="1" si="1336">AN285+AZ285</f>
        <v>0</v>
      </c>
      <c r="F285" s="87">
        <f t="shared" si="1336"/>
        <v>0</v>
      </c>
      <c r="G285" s="87">
        <f t="shared" si="1336"/>
        <v>0</v>
      </c>
      <c r="H285" s="87">
        <f t="shared" si="1336"/>
        <v>0</v>
      </c>
      <c r="I285" s="87">
        <f t="shared" ca="1" si="1336"/>
        <v>0</v>
      </c>
      <c r="J285" s="87">
        <f t="shared" ca="1" si="1336"/>
        <v>0</v>
      </c>
      <c r="K285" s="87">
        <f t="shared" ca="1" si="1336"/>
        <v>0</v>
      </c>
      <c r="L285" s="87">
        <f t="shared" ca="1" si="1336"/>
        <v>0</v>
      </c>
      <c r="M285" s="87">
        <f t="shared" ca="1" si="1336"/>
        <v>0</v>
      </c>
      <c r="N285" s="87">
        <f t="shared" ca="1" si="1336"/>
        <v>0</v>
      </c>
      <c r="O285" s="88"/>
      <c r="P285" s="87">
        <f t="shared" ca="1" si="8"/>
        <v>0</v>
      </c>
      <c r="Q285" s="87">
        <f t="shared" ref="Q285:Z285" ca="1" si="1337">IF(E$8=0,0,ROUND(Q284-(E285-AB285),2))</f>
        <v>0</v>
      </c>
      <c r="R285" s="87">
        <f t="shared" si="1337"/>
        <v>0</v>
      </c>
      <c r="S285" s="87">
        <f t="shared" si="1337"/>
        <v>0</v>
      </c>
      <c r="T285" s="87">
        <f t="shared" si="1337"/>
        <v>0</v>
      </c>
      <c r="U285" s="87">
        <f t="shared" ca="1" si="1337"/>
        <v>0</v>
      </c>
      <c r="V285" s="87">
        <f t="shared" ca="1" si="1337"/>
        <v>0</v>
      </c>
      <c r="W285" s="87">
        <f t="shared" ca="1" si="1337"/>
        <v>0</v>
      </c>
      <c r="X285" s="87">
        <f t="shared" ca="1" si="1337"/>
        <v>0</v>
      </c>
      <c r="Y285" s="87">
        <f t="shared" ca="1" si="1337"/>
        <v>0</v>
      </c>
      <c r="Z285" s="87">
        <f t="shared" ca="1" si="1337"/>
        <v>0</v>
      </c>
      <c r="AA285" s="95"/>
      <c r="AB285" s="87">
        <f t="shared" ref="AB285:AK285" ca="1" si="1338">ROUND(Q284*E$9/12,2)</f>
        <v>0</v>
      </c>
      <c r="AC285" s="87">
        <f t="shared" si="1338"/>
        <v>0</v>
      </c>
      <c r="AD285" s="87">
        <f t="shared" si="1338"/>
        <v>0</v>
      </c>
      <c r="AE285" s="87">
        <f t="shared" si="1338"/>
        <v>0</v>
      </c>
      <c r="AF285" s="87">
        <f t="shared" ca="1" si="1338"/>
        <v>0</v>
      </c>
      <c r="AG285" s="87">
        <f t="shared" ca="1" si="1338"/>
        <v>0</v>
      </c>
      <c r="AH285" s="87">
        <f t="shared" ca="1" si="1338"/>
        <v>0</v>
      </c>
      <c r="AI285" s="87">
        <f t="shared" ca="1" si="1338"/>
        <v>0</v>
      </c>
      <c r="AJ285" s="87">
        <f t="shared" ca="1" si="1338"/>
        <v>0</v>
      </c>
      <c r="AK285" s="87">
        <f t="shared" ca="1" si="1338"/>
        <v>0</v>
      </c>
      <c r="AL285" s="87">
        <f t="shared" ca="1" si="16"/>
        <v>0</v>
      </c>
      <c r="AM285" s="96"/>
      <c r="AN285" s="87">
        <f t="shared" ref="AN285:AW285" ca="1" si="1339">IF(Q284&gt;0,IF((Q284+AB285)&lt;E$10,Q284+AB285,E$10),0)</f>
        <v>0</v>
      </c>
      <c r="AO285" s="87">
        <f t="shared" si="1339"/>
        <v>0</v>
      </c>
      <c r="AP285" s="87">
        <f t="shared" si="1339"/>
        <v>0</v>
      </c>
      <c r="AQ285" s="87">
        <f t="shared" si="1339"/>
        <v>0</v>
      </c>
      <c r="AR285" s="87">
        <f t="shared" ca="1" si="1339"/>
        <v>0</v>
      </c>
      <c r="AS285" s="87">
        <f t="shared" ca="1" si="1339"/>
        <v>0</v>
      </c>
      <c r="AT285" s="87">
        <f t="shared" ca="1" si="1339"/>
        <v>0</v>
      </c>
      <c r="AU285" s="87">
        <f t="shared" ca="1" si="1339"/>
        <v>0</v>
      </c>
      <c r="AV285" s="87">
        <f t="shared" ca="1" si="1339"/>
        <v>0</v>
      </c>
      <c r="AW285" s="87">
        <f t="shared" ca="1" si="1339"/>
        <v>0</v>
      </c>
      <c r="AX285" s="87">
        <f t="shared" ca="1" si="18"/>
        <v>0</v>
      </c>
      <c r="AY285" s="87"/>
      <c r="AZ285" s="166">
        <f t="shared" ca="1" si="19"/>
        <v>0</v>
      </c>
      <c r="BA285" s="87">
        <f t="shared" ref="BA285:BI285" si="1340">IF(R284&lt;=0,0,IF($C285&lt;=SUM($AZ285:AZ285),0,IF(AO285+$C285-SUM($AZ285:AZ285)&gt;R284+AC285,R284+AC285-AO285,$C285-SUM($AZ285:AZ285))))</f>
        <v>0</v>
      </c>
      <c r="BB285" s="87">
        <f t="shared" si="1340"/>
        <v>0</v>
      </c>
      <c r="BC285" s="87">
        <f t="shared" si="1340"/>
        <v>0</v>
      </c>
      <c r="BD285" s="87">
        <f t="shared" ca="1" si="1340"/>
        <v>0</v>
      </c>
      <c r="BE285" s="87">
        <f t="shared" ca="1" si="1340"/>
        <v>0</v>
      </c>
      <c r="BF285" s="87">
        <f t="shared" ca="1" si="1340"/>
        <v>0</v>
      </c>
      <c r="BG285" s="87">
        <f t="shared" ca="1" si="1340"/>
        <v>0</v>
      </c>
      <c r="BH285" s="87">
        <f t="shared" ca="1" si="1340"/>
        <v>0</v>
      </c>
      <c r="BI285" s="87">
        <f t="shared" ca="1" si="1340"/>
        <v>0</v>
      </c>
      <c r="BJ285" s="2"/>
    </row>
    <row r="286" spans="1:62" ht="10.5" customHeight="1">
      <c r="A286" s="85" t="str">
        <f t="shared" ca="1" si="10"/>
        <v/>
      </c>
      <c r="B286" s="104" t="e">
        <f t="shared" ca="1" si="11"/>
        <v>#N/A</v>
      </c>
      <c r="C286" s="86" t="str">
        <f t="shared" ca="1" si="12"/>
        <v/>
      </c>
      <c r="D286" s="137"/>
      <c r="E286" s="87">
        <f t="shared" ref="E286:N286" ca="1" si="1341">AN286+AZ286</f>
        <v>0</v>
      </c>
      <c r="F286" s="87">
        <f t="shared" si="1341"/>
        <v>0</v>
      </c>
      <c r="G286" s="87">
        <f t="shared" si="1341"/>
        <v>0</v>
      </c>
      <c r="H286" s="87">
        <f t="shared" si="1341"/>
        <v>0</v>
      </c>
      <c r="I286" s="87">
        <f t="shared" ca="1" si="1341"/>
        <v>0</v>
      </c>
      <c r="J286" s="87">
        <f t="shared" ca="1" si="1341"/>
        <v>0</v>
      </c>
      <c r="K286" s="87">
        <f t="shared" ca="1" si="1341"/>
        <v>0</v>
      </c>
      <c r="L286" s="87">
        <f t="shared" ca="1" si="1341"/>
        <v>0</v>
      </c>
      <c r="M286" s="87">
        <f t="shared" ca="1" si="1341"/>
        <v>0</v>
      </c>
      <c r="N286" s="87">
        <f t="shared" ca="1" si="1341"/>
        <v>0</v>
      </c>
      <c r="O286" s="88"/>
      <c r="P286" s="87">
        <f t="shared" ca="1" si="8"/>
        <v>0</v>
      </c>
      <c r="Q286" s="87">
        <f t="shared" ref="Q286:Z286" ca="1" si="1342">IF(E$8=0,0,ROUND(Q285-(E286-AB286),2))</f>
        <v>0</v>
      </c>
      <c r="R286" s="87">
        <f t="shared" si="1342"/>
        <v>0</v>
      </c>
      <c r="S286" s="87">
        <f t="shared" si="1342"/>
        <v>0</v>
      </c>
      <c r="T286" s="87">
        <f t="shared" si="1342"/>
        <v>0</v>
      </c>
      <c r="U286" s="87">
        <f t="shared" ca="1" si="1342"/>
        <v>0</v>
      </c>
      <c r="V286" s="87">
        <f t="shared" ca="1" si="1342"/>
        <v>0</v>
      </c>
      <c r="W286" s="87">
        <f t="shared" ca="1" si="1342"/>
        <v>0</v>
      </c>
      <c r="X286" s="87">
        <f t="shared" ca="1" si="1342"/>
        <v>0</v>
      </c>
      <c r="Y286" s="87">
        <f t="shared" ca="1" si="1342"/>
        <v>0</v>
      </c>
      <c r="Z286" s="87">
        <f t="shared" ca="1" si="1342"/>
        <v>0</v>
      </c>
      <c r="AA286" s="95"/>
      <c r="AB286" s="87">
        <f t="shared" ref="AB286:AK286" ca="1" si="1343">ROUND(Q285*E$9/12,2)</f>
        <v>0</v>
      </c>
      <c r="AC286" s="87">
        <f t="shared" si="1343"/>
        <v>0</v>
      </c>
      <c r="AD286" s="87">
        <f t="shared" si="1343"/>
        <v>0</v>
      </c>
      <c r="AE286" s="87">
        <f t="shared" si="1343"/>
        <v>0</v>
      </c>
      <c r="AF286" s="87">
        <f t="shared" ca="1" si="1343"/>
        <v>0</v>
      </c>
      <c r="AG286" s="87">
        <f t="shared" ca="1" si="1343"/>
        <v>0</v>
      </c>
      <c r="AH286" s="87">
        <f t="shared" ca="1" si="1343"/>
        <v>0</v>
      </c>
      <c r="AI286" s="87">
        <f t="shared" ca="1" si="1343"/>
        <v>0</v>
      </c>
      <c r="AJ286" s="87">
        <f t="shared" ca="1" si="1343"/>
        <v>0</v>
      </c>
      <c r="AK286" s="87">
        <f t="shared" ca="1" si="1343"/>
        <v>0</v>
      </c>
      <c r="AL286" s="87">
        <f t="shared" ca="1" si="16"/>
        <v>0</v>
      </c>
      <c r="AM286" s="96"/>
      <c r="AN286" s="87">
        <f t="shared" ref="AN286:AW286" ca="1" si="1344">IF(Q285&gt;0,IF((Q285+AB286)&lt;E$10,Q285+AB286,E$10),0)</f>
        <v>0</v>
      </c>
      <c r="AO286" s="87">
        <f t="shared" si="1344"/>
        <v>0</v>
      </c>
      <c r="AP286" s="87">
        <f t="shared" si="1344"/>
        <v>0</v>
      </c>
      <c r="AQ286" s="87">
        <f t="shared" si="1344"/>
        <v>0</v>
      </c>
      <c r="AR286" s="87">
        <f t="shared" ca="1" si="1344"/>
        <v>0</v>
      </c>
      <c r="AS286" s="87">
        <f t="shared" ca="1" si="1344"/>
        <v>0</v>
      </c>
      <c r="AT286" s="87">
        <f t="shared" ca="1" si="1344"/>
        <v>0</v>
      </c>
      <c r="AU286" s="87">
        <f t="shared" ca="1" si="1344"/>
        <v>0</v>
      </c>
      <c r="AV286" s="87">
        <f t="shared" ca="1" si="1344"/>
        <v>0</v>
      </c>
      <c r="AW286" s="87">
        <f t="shared" ca="1" si="1344"/>
        <v>0</v>
      </c>
      <c r="AX286" s="87">
        <f t="shared" ca="1" si="18"/>
        <v>0</v>
      </c>
      <c r="AY286" s="87"/>
      <c r="AZ286" s="166">
        <f t="shared" ca="1" si="19"/>
        <v>0</v>
      </c>
      <c r="BA286" s="87">
        <f t="shared" ref="BA286:BI286" si="1345">IF(R285&lt;=0,0,IF($C286&lt;=SUM($AZ286:AZ286),0,IF(AO286+$C286-SUM($AZ286:AZ286)&gt;R285+AC286,R285+AC286-AO286,$C286-SUM($AZ286:AZ286))))</f>
        <v>0</v>
      </c>
      <c r="BB286" s="87">
        <f t="shared" si="1345"/>
        <v>0</v>
      </c>
      <c r="BC286" s="87">
        <f t="shared" si="1345"/>
        <v>0</v>
      </c>
      <c r="BD286" s="87">
        <f t="shared" ca="1" si="1345"/>
        <v>0</v>
      </c>
      <c r="BE286" s="87">
        <f t="shared" ca="1" si="1345"/>
        <v>0</v>
      </c>
      <c r="BF286" s="87">
        <f t="shared" ca="1" si="1345"/>
        <v>0</v>
      </c>
      <c r="BG286" s="87">
        <f t="shared" ca="1" si="1345"/>
        <v>0</v>
      </c>
      <c r="BH286" s="87">
        <f t="shared" ca="1" si="1345"/>
        <v>0</v>
      </c>
      <c r="BI286" s="87">
        <f t="shared" ca="1" si="1345"/>
        <v>0</v>
      </c>
      <c r="BJ286" s="2"/>
    </row>
    <row r="287" spans="1:62" ht="10.5" customHeight="1">
      <c r="A287" s="85" t="str">
        <f t="shared" ca="1" si="10"/>
        <v/>
      </c>
      <c r="B287" s="104" t="e">
        <f t="shared" ca="1" si="11"/>
        <v>#N/A</v>
      </c>
      <c r="C287" s="86" t="str">
        <f t="shared" ca="1" si="12"/>
        <v/>
      </c>
      <c r="D287" s="137"/>
      <c r="E287" s="87">
        <f t="shared" ref="E287:N287" ca="1" si="1346">AN287+AZ287</f>
        <v>0</v>
      </c>
      <c r="F287" s="87">
        <f t="shared" si="1346"/>
        <v>0</v>
      </c>
      <c r="G287" s="87">
        <f t="shared" si="1346"/>
        <v>0</v>
      </c>
      <c r="H287" s="87">
        <f t="shared" si="1346"/>
        <v>0</v>
      </c>
      <c r="I287" s="87">
        <f t="shared" ca="1" si="1346"/>
        <v>0</v>
      </c>
      <c r="J287" s="87">
        <f t="shared" ca="1" si="1346"/>
        <v>0</v>
      </c>
      <c r="K287" s="87">
        <f t="shared" ca="1" si="1346"/>
        <v>0</v>
      </c>
      <c r="L287" s="87">
        <f t="shared" ca="1" si="1346"/>
        <v>0</v>
      </c>
      <c r="M287" s="87">
        <f t="shared" ca="1" si="1346"/>
        <v>0</v>
      </c>
      <c r="N287" s="87">
        <f t="shared" ca="1" si="1346"/>
        <v>0</v>
      </c>
      <c r="O287" s="88"/>
      <c r="P287" s="87">
        <f t="shared" ca="1" si="8"/>
        <v>0</v>
      </c>
      <c r="Q287" s="87">
        <f t="shared" ref="Q287:Z287" ca="1" si="1347">IF(E$8=0,0,ROUND(Q286-(E287-AB287),2))</f>
        <v>0</v>
      </c>
      <c r="R287" s="87">
        <f t="shared" si="1347"/>
        <v>0</v>
      </c>
      <c r="S287" s="87">
        <f t="shared" si="1347"/>
        <v>0</v>
      </c>
      <c r="T287" s="87">
        <f t="shared" si="1347"/>
        <v>0</v>
      </c>
      <c r="U287" s="87">
        <f t="shared" ca="1" si="1347"/>
        <v>0</v>
      </c>
      <c r="V287" s="87">
        <f t="shared" ca="1" si="1347"/>
        <v>0</v>
      </c>
      <c r="W287" s="87">
        <f t="shared" ca="1" si="1347"/>
        <v>0</v>
      </c>
      <c r="X287" s="87">
        <f t="shared" ca="1" si="1347"/>
        <v>0</v>
      </c>
      <c r="Y287" s="87">
        <f t="shared" ca="1" si="1347"/>
        <v>0</v>
      </c>
      <c r="Z287" s="87">
        <f t="shared" ca="1" si="1347"/>
        <v>0</v>
      </c>
      <c r="AA287" s="95"/>
      <c r="AB287" s="87">
        <f t="shared" ref="AB287:AK287" ca="1" si="1348">ROUND(Q286*E$9/12,2)</f>
        <v>0</v>
      </c>
      <c r="AC287" s="87">
        <f t="shared" si="1348"/>
        <v>0</v>
      </c>
      <c r="AD287" s="87">
        <f t="shared" si="1348"/>
        <v>0</v>
      </c>
      <c r="AE287" s="87">
        <f t="shared" si="1348"/>
        <v>0</v>
      </c>
      <c r="AF287" s="87">
        <f t="shared" ca="1" si="1348"/>
        <v>0</v>
      </c>
      <c r="AG287" s="87">
        <f t="shared" ca="1" si="1348"/>
        <v>0</v>
      </c>
      <c r="AH287" s="87">
        <f t="shared" ca="1" si="1348"/>
        <v>0</v>
      </c>
      <c r="AI287" s="87">
        <f t="shared" ca="1" si="1348"/>
        <v>0</v>
      </c>
      <c r="AJ287" s="87">
        <f t="shared" ca="1" si="1348"/>
        <v>0</v>
      </c>
      <c r="AK287" s="87">
        <f t="shared" ca="1" si="1348"/>
        <v>0</v>
      </c>
      <c r="AL287" s="87">
        <f t="shared" ca="1" si="16"/>
        <v>0</v>
      </c>
      <c r="AM287" s="96"/>
      <c r="AN287" s="87">
        <f t="shared" ref="AN287:AW287" ca="1" si="1349">IF(Q286&gt;0,IF((Q286+AB287)&lt;E$10,Q286+AB287,E$10),0)</f>
        <v>0</v>
      </c>
      <c r="AO287" s="87">
        <f t="shared" si="1349"/>
        <v>0</v>
      </c>
      <c r="AP287" s="87">
        <f t="shared" si="1349"/>
        <v>0</v>
      </c>
      <c r="AQ287" s="87">
        <f t="shared" si="1349"/>
        <v>0</v>
      </c>
      <c r="AR287" s="87">
        <f t="shared" ca="1" si="1349"/>
        <v>0</v>
      </c>
      <c r="AS287" s="87">
        <f t="shared" ca="1" si="1349"/>
        <v>0</v>
      </c>
      <c r="AT287" s="87">
        <f t="shared" ca="1" si="1349"/>
        <v>0</v>
      </c>
      <c r="AU287" s="87">
        <f t="shared" ca="1" si="1349"/>
        <v>0</v>
      </c>
      <c r="AV287" s="87">
        <f t="shared" ca="1" si="1349"/>
        <v>0</v>
      </c>
      <c r="AW287" s="87">
        <f t="shared" ca="1" si="1349"/>
        <v>0</v>
      </c>
      <c r="AX287" s="87">
        <f t="shared" ca="1" si="18"/>
        <v>0</v>
      </c>
      <c r="AY287" s="87"/>
      <c r="AZ287" s="166">
        <f t="shared" ca="1" si="19"/>
        <v>0</v>
      </c>
      <c r="BA287" s="87">
        <f t="shared" ref="BA287:BI287" si="1350">IF(R286&lt;=0,0,IF($C287&lt;=SUM($AZ287:AZ287),0,IF(AO287+$C287-SUM($AZ287:AZ287)&gt;R286+AC287,R286+AC287-AO287,$C287-SUM($AZ287:AZ287))))</f>
        <v>0</v>
      </c>
      <c r="BB287" s="87">
        <f t="shared" si="1350"/>
        <v>0</v>
      </c>
      <c r="BC287" s="87">
        <f t="shared" si="1350"/>
        <v>0</v>
      </c>
      <c r="BD287" s="87">
        <f t="shared" ca="1" si="1350"/>
        <v>0</v>
      </c>
      <c r="BE287" s="87">
        <f t="shared" ca="1" si="1350"/>
        <v>0</v>
      </c>
      <c r="BF287" s="87">
        <f t="shared" ca="1" si="1350"/>
        <v>0</v>
      </c>
      <c r="BG287" s="87">
        <f t="shared" ca="1" si="1350"/>
        <v>0</v>
      </c>
      <c r="BH287" s="87">
        <f t="shared" ca="1" si="1350"/>
        <v>0</v>
      </c>
      <c r="BI287" s="87">
        <f t="shared" ca="1" si="1350"/>
        <v>0</v>
      </c>
      <c r="BJ287" s="2"/>
    </row>
    <row r="288" spans="1:62" ht="10.5" customHeight="1">
      <c r="A288" s="85" t="str">
        <f t="shared" ca="1" si="10"/>
        <v/>
      </c>
      <c r="B288" s="104" t="e">
        <f t="shared" ca="1" si="11"/>
        <v>#N/A</v>
      </c>
      <c r="C288" s="86" t="str">
        <f t="shared" ca="1" si="12"/>
        <v/>
      </c>
      <c r="D288" s="137"/>
      <c r="E288" s="87">
        <f t="shared" ref="E288:N288" ca="1" si="1351">AN288+AZ288</f>
        <v>0</v>
      </c>
      <c r="F288" s="87">
        <f t="shared" si="1351"/>
        <v>0</v>
      </c>
      <c r="G288" s="87">
        <f t="shared" si="1351"/>
        <v>0</v>
      </c>
      <c r="H288" s="87">
        <f t="shared" si="1351"/>
        <v>0</v>
      </c>
      <c r="I288" s="87">
        <f t="shared" ca="1" si="1351"/>
        <v>0</v>
      </c>
      <c r="J288" s="87">
        <f t="shared" ca="1" si="1351"/>
        <v>0</v>
      </c>
      <c r="K288" s="87">
        <f t="shared" ca="1" si="1351"/>
        <v>0</v>
      </c>
      <c r="L288" s="87">
        <f t="shared" ca="1" si="1351"/>
        <v>0</v>
      </c>
      <c r="M288" s="87">
        <f t="shared" ca="1" si="1351"/>
        <v>0</v>
      </c>
      <c r="N288" s="87">
        <f t="shared" ca="1" si="1351"/>
        <v>0</v>
      </c>
      <c r="O288" s="88"/>
      <c r="P288" s="87">
        <f t="shared" ca="1" si="8"/>
        <v>0</v>
      </c>
      <c r="Q288" s="87">
        <f t="shared" ref="Q288:Z288" ca="1" si="1352">IF(E$8=0,0,ROUND(Q287-(E288-AB288),2))</f>
        <v>0</v>
      </c>
      <c r="R288" s="87">
        <f t="shared" si="1352"/>
        <v>0</v>
      </c>
      <c r="S288" s="87">
        <f t="shared" si="1352"/>
        <v>0</v>
      </c>
      <c r="T288" s="87">
        <f t="shared" si="1352"/>
        <v>0</v>
      </c>
      <c r="U288" s="87">
        <f t="shared" ca="1" si="1352"/>
        <v>0</v>
      </c>
      <c r="V288" s="87">
        <f t="shared" ca="1" si="1352"/>
        <v>0</v>
      </c>
      <c r="W288" s="87">
        <f t="shared" ca="1" si="1352"/>
        <v>0</v>
      </c>
      <c r="X288" s="87">
        <f t="shared" ca="1" si="1352"/>
        <v>0</v>
      </c>
      <c r="Y288" s="87">
        <f t="shared" ca="1" si="1352"/>
        <v>0</v>
      </c>
      <c r="Z288" s="87">
        <f t="shared" ca="1" si="1352"/>
        <v>0</v>
      </c>
      <c r="AA288" s="95"/>
      <c r="AB288" s="87">
        <f t="shared" ref="AB288:AK288" ca="1" si="1353">ROUND(Q287*E$9/12,2)</f>
        <v>0</v>
      </c>
      <c r="AC288" s="87">
        <f t="shared" si="1353"/>
        <v>0</v>
      </c>
      <c r="AD288" s="87">
        <f t="shared" si="1353"/>
        <v>0</v>
      </c>
      <c r="AE288" s="87">
        <f t="shared" si="1353"/>
        <v>0</v>
      </c>
      <c r="AF288" s="87">
        <f t="shared" ca="1" si="1353"/>
        <v>0</v>
      </c>
      <c r="AG288" s="87">
        <f t="shared" ca="1" si="1353"/>
        <v>0</v>
      </c>
      <c r="AH288" s="87">
        <f t="shared" ca="1" si="1353"/>
        <v>0</v>
      </c>
      <c r="AI288" s="87">
        <f t="shared" ca="1" si="1353"/>
        <v>0</v>
      </c>
      <c r="AJ288" s="87">
        <f t="shared" ca="1" si="1353"/>
        <v>0</v>
      </c>
      <c r="AK288" s="87">
        <f t="shared" ca="1" si="1353"/>
        <v>0</v>
      </c>
      <c r="AL288" s="87">
        <f t="shared" ca="1" si="16"/>
        <v>0</v>
      </c>
      <c r="AM288" s="96"/>
      <c r="AN288" s="87">
        <f t="shared" ref="AN288:AW288" ca="1" si="1354">IF(Q287&gt;0,IF((Q287+AB288)&lt;E$10,Q287+AB288,E$10),0)</f>
        <v>0</v>
      </c>
      <c r="AO288" s="87">
        <f t="shared" si="1354"/>
        <v>0</v>
      </c>
      <c r="AP288" s="87">
        <f t="shared" si="1354"/>
        <v>0</v>
      </c>
      <c r="AQ288" s="87">
        <f t="shared" si="1354"/>
        <v>0</v>
      </c>
      <c r="AR288" s="87">
        <f t="shared" ca="1" si="1354"/>
        <v>0</v>
      </c>
      <c r="AS288" s="87">
        <f t="shared" ca="1" si="1354"/>
        <v>0</v>
      </c>
      <c r="AT288" s="87">
        <f t="shared" ca="1" si="1354"/>
        <v>0</v>
      </c>
      <c r="AU288" s="87">
        <f t="shared" ca="1" si="1354"/>
        <v>0</v>
      </c>
      <c r="AV288" s="87">
        <f t="shared" ca="1" si="1354"/>
        <v>0</v>
      </c>
      <c r="AW288" s="87">
        <f t="shared" ca="1" si="1354"/>
        <v>0</v>
      </c>
      <c r="AX288" s="87">
        <f t="shared" ca="1" si="18"/>
        <v>0</v>
      </c>
      <c r="AY288" s="87"/>
      <c r="AZ288" s="166">
        <f t="shared" ca="1" si="19"/>
        <v>0</v>
      </c>
      <c r="BA288" s="87">
        <f t="shared" ref="BA288:BI288" si="1355">IF(R287&lt;=0,0,IF($C288&lt;=SUM($AZ288:AZ288),0,IF(AO288+$C288-SUM($AZ288:AZ288)&gt;R287+AC288,R287+AC288-AO288,$C288-SUM($AZ288:AZ288))))</f>
        <v>0</v>
      </c>
      <c r="BB288" s="87">
        <f t="shared" si="1355"/>
        <v>0</v>
      </c>
      <c r="BC288" s="87">
        <f t="shared" si="1355"/>
        <v>0</v>
      </c>
      <c r="BD288" s="87">
        <f t="shared" ca="1" si="1355"/>
        <v>0</v>
      </c>
      <c r="BE288" s="87">
        <f t="shared" ca="1" si="1355"/>
        <v>0</v>
      </c>
      <c r="BF288" s="87">
        <f t="shared" ca="1" si="1355"/>
        <v>0</v>
      </c>
      <c r="BG288" s="87">
        <f t="shared" ca="1" si="1355"/>
        <v>0</v>
      </c>
      <c r="BH288" s="87">
        <f t="shared" ca="1" si="1355"/>
        <v>0</v>
      </c>
      <c r="BI288" s="87">
        <f t="shared" ca="1" si="1355"/>
        <v>0</v>
      </c>
      <c r="BJ288" s="2"/>
    </row>
    <row r="289" spans="1:62" ht="10.5" customHeight="1">
      <c r="A289" s="85" t="str">
        <f t="shared" ca="1" si="10"/>
        <v/>
      </c>
      <c r="B289" s="104" t="e">
        <f t="shared" ca="1" si="11"/>
        <v>#N/A</v>
      </c>
      <c r="C289" s="86" t="str">
        <f t="shared" ca="1" si="12"/>
        <v/>
      </c>
      <c r="D289" s="137"/>
      <c r="E289" s="87">
        <f t="shared" ref="E289:N289" ca="1" si="1356">AN289+AZ289</f>
        <v>0</v>
      </c>
      <c r="F289" s="87">
        <f t="shared" si="1356"/>
        <v>0</v>
      </c>
      <c r="G289" s="87">
        <f t="shared" si="1356"/>
        <v>0</v>
      </c>
      <c r="H289" s="87">
        <f t="shared" si="1356"/>
        <v>0</v>
      </c>
      <c r="I289" s="87">
        <f t="shared" ca="1" si="1356"/>
        <v>0</v>
      </c>
      <c r="J289" s="87">
        <f t="shared" ca="1" si="1356"/>
        <v>0</v>
      </c>
      <c r="K289" s="87">
        <f t="shared" ca="1" si="1356"/>
        <v>0</v>
      </c>
      <c r="L289" s="87">
        <f t="shared" ca="1" si="1356"/>
        <v>0</v>
      </c>
      <c r="M289" s="87">
        <f t="shared" ca="1" si="1356"/>
        <v>0</v>
      </c>
      <c r="N289" s="87">
        <f t="shared" ca="1" si="1356"/>
        <v>0</v>
      </c>
      <c r="O289" s="88"/>
      <c r="P289" s="87">
        <f t="shared" ca="1" si="8"/>
        <v>0</v>
      </c>
      <c r="Q289" s="87">
        <f t="shared" ref="Q289:Z289" ca="1" si="1357">IF(E$8=0,0,ROUND(Q288-(E289-AB289),2))</f>
        <v>0</v>
      </c>
      <c r="R289" s="87">
        <f t="shared" si="1357"/>
        <v>0</v>
      </c>
      <c r="S289" s="87">
        <f t="shared" si="1357"/>
        <v>0</v>
      </c>
      <c r="T289" s="87">
        <f t="shared" si="1357"/>
        <v>0</v>
      </c>
      <c r="U289" s="87">
        <f t="shared" ca="1" si="1357"/>
        <v>0</v>
      </c>
      <c r="V289" s="87">
        <f t="shared" ca="1" si="1357"/>
        <v>0</v>
      </c>
      <c r="W289" s="87">
        <f t="shared" ca="1" si="1357"/>
        <v>0</v>
      </c>
      <c r="X289" s="87">
        <f t="shared" ca="1" si="1357"/>
        <v>0</v>
      </c>
      <c r="Y289" s="87">
        <f t="shared" ca="1" si="1357"/>
        <v>0</v>
      </c>
      <c r="Z289" s="87">
        <f t="shared" ca="1" si="1357"/>
        <v>0</v>
      </c>
      <c r="AA289" s="95"/>
      <c r="AB289" s="87">
        <f t="shared" ref="AB289:AK289" ca="1" si="1358">ROUND(Q288*E$9/12,2)</f>
        <v>0</v>
      </c>
      <c r="AC289" s="87">
        <f t="shared" si="1358"/>
        <v>0</v>
      </c>
      <c r="AD289" s="87">
        <f t="shared" si="1358"/>
        <v>0</v>
      </c>
      <c r="AE289" s="87">
        <f t="shared" si="1358"/>
        <v>0</v>
      </c>
      <c r="AF289" s="87">
        <f t="shared" ca="1" si="1358"/>
        <v>0</v>
      </c>
      <c r="AG289" s="87">
        <f t="shared" ca="1" si="1358"/>
        <v>0</v>
      </c>
      <c r="AH289" s="87">
        <f t="shared" ca="1" si="1358"/>
        <v>0</v>
      </c>
      <c r="AI289" s="87">
        <f t="shared" ca="1" si="1358"/>
        <v>0</v>
      </c>
      <c r="AJ289" s="87">
        <f t="shared" ca="1" si="1358"/>
        <v>0</v>
      </c>
      <c r="AK289" s="87">
        <f t="shared" ca="1" si="1358"/>
        <v>0</v>
      </c>
      <c r="AL289" s="87">
        <f t="shared" ca="1" si="16"/>
        <v>0</v>
      </c>
      <c r="AM289" s="96"/>
      <c r="AN289" s="87">
        <f t="shared" ref="AN289:AW289" ca="1" si="1359">IF(Q288&gt;0,IF((Q288+AB289)&lt;E$10,Q288+AB289,E$10),0)</f>
        <v>0</v>
      </c>
      <c r="AO289" s="87">
        <f t="shared" si="1359"/>
        <v>0</v>
      </c>
      <c r="AP289" s="87">
        <f t="shared" si="1359"/>
        <v>0</v>
      </c>
      <c r="AQ289" s="87">
        <f t="shared" si="1359"/>
        <v>0</v>
      </c>
      <c r="AR289" s="87">
        <f t="shared" ca="1" si="1359"/>
        <v>0</v>
      </c>
      <c r="AS289" s="87">
        <f t="shared" ca="1" si="1359"/>
        <v>0</v>
      </c>
      <c r="AT289" s="87">
        <f t="shared" ca="1" si="1359"/>
        <v>0</v>
      </c>
      <c r="AU289" s="87">
        <f t="shared" ca="1" si="1359"/>
        <v>0</v>
      </c>
      <c r="AV289" s="87">
        <f t="shared" ca="1" si="1359"/>
        <v>0</v>
      </c>
      <c r="AW289" s="87">
        <f t="shared" ca="1" si="1359"/>
        <v>0</v>
      </c>
      <c r="AX289" s="87">
        <f t="shared" ca="1" si="18"/>
        <v>0</v>
      </c>
      <c r="AY289" s="87"/>
      <c r="AZ289" s="166">
        <f t="shared" ca="1" si="19"/>
        <v>0</v>
      </c>
      <c r="BA289" s="87">
        <f t="shared" ref="BA289:BI289" si="1360">IF(R288&lt;=0,0,IF($C289&lt;=SUM($AZ289:AZ289),0,IF(AO289+$C289-SUM($AZ289:AZ289)&gt;R288+AC289,R288+AC289-AO289,$C289-SUM($AZ289:AZ289))))</f>
        <v>0</v>
      </c>
      <c r="BB289" s="87">
        <f t="shared" si="1360"/>
        <v>0</v>
      </c>
      <c r="BC289" s="87">
        <f t="shared" si="1360"/>
        <v>0</v>
      </c>
      <c r="BD289" s="87">
        <f t="shared" ca="1" si="1360"/>
        <v>0</v>
      </c>
      <c r="BE289" s="87">
        <f t="shared" ca="1" si="1360"/>
        <v>0</v>
      </c>
      <c r="BF289" s="87">
        <f t="shared" ca="1" si="1360"/>
        <v>0</v>
      </c>
      <c r="BG289" s="87">
        <f t="shared" ca="1" si="1360"/>
        <v>0</v>
      </c>
      <c r="BH289" s="87">
        <f t="shared" ca="1" si="1360"/>
        <v>0</v>
      </c>
      <c r="BI289" s="87">
        <f t="shared" ca="1" si="1360"/>
        <v>0</v>
      </c>
      <c r="BJ289" s="2"/>
    </row>
    <row r="290" spans="1:62" ht="10.5" customHeight="1">
      <c r="A290" s="85" t="str">
        <f t="shared" ca="1" si="10"/>
        <v/>
      </c>
      <c r="B290" s="104" t="e">
        <f t="shared" ca="1" si="11"/>
        <v>#N/A</v>
      </c>
      <c r="C290" s="86" t="str">
        <f t="shared" ca="1" si="12"/>
        <v/>
      </c>
      <c r="D290" s="137"/>
      <c r="E290" s="87">
        <f t="shared" ref="E290:N290" ca="1" si="1361">AN290+AZ290</f>
        <v>0</v>
      </c>
      <c r="F290" s="87">
        <f t="shared" si="1361"/>
        <v>0</v>
      </c>
      <c r="G290" s="87">
        <f t="shared" si="1361"/>
        <v>0</v>
      </c>
      <c r="H290" s="87">
        <f t="shared" si="1361"/>
        <v>0</v>
      </c>
      <c r="I290" s="87">
        <f t="shared" ca="1" si="1361"/>
        <v>0</v>
      </c>
      <c r="J290" s="87">
        <f t="shared" ca="1" si="1361"/>
        <v>0</v>
      </c>
      <c r="K290" s="87">
        <f t="shared" ca="1" si="1361"/>
        <v>0</v>
      </c>
      <c r="L290" s="87">
        <f t="shared" ca="1" si="1361"/>
        <v>0</v>
      </c>
      <c r="M290" s="87">
        <f t="shared" ca="1" si="1361"/>
        <v>0</v>
      </c>
      <c r="N290" s="87">
        <f t="shared" ca="1" si="1361"/>
        <v>0</v>
      </c>
      <c r="O290" s="88"/>
      <c r="P290" s="87">
        <f t="shared" ca="1" si="8"/>
        <v>0</v>
      </c>
      <c r="Q290" s="87">
        <f t="shared" ref="Q290:Z290" ca="1" si="1362">IF(E$8=0,0,ROUND(Q289-(E290-AB290),2))</f>
        <v>0</v>
      </c>
      <c r="R290" s="87">
        <f t="shared" si="1362"/>
        <v>0</v>
      </c>
      <c r="S290" s="87">
        <f t="shared" si="1362"/>
        <v>0</v>
      </c>
      <c r="T290" s="87">
        <f t="shared" si="1362"/>
        <v>0</v>
      </c>
      <c r="U290" s="87">
        <f t="shared" ca="1" si="1362"/>
        <v>0</v>
      </c>
      <c r="V290" s="87">
        <f t="shared" ca="1" si="1362"/>
        <v>0</v>
      </c>
      <c r="W290" s="87">
        <f t="shared" ca="1" si="1362"/>
        <v>0</v>
      </c>
      <c r="X290" s="87">
        <f t="shared" ca="1" si="1362"/>
        <v>0</v>
      </c>
      <c r="Y290" s="87">
        <f t="shared" ca="1" si="1362"/>
        <v>0</v>
      </c>
      <c r="Z290" s="87">
        <f t="shared" ca="1" si="1362"/>
        <v>0</v>
      </c>
      <c r="AA290" s="95"/>
      <c r="AB290" s="87">
        <f t="shared" ref="AB290:AK290" ca="1" si="1363">ROUND(Q289*E$9/12,2)</f>
        <v>0</v>
      </c>
      <c r="AC290" s="87">
        <f t="shared" si="1363"/>
        <v>0</v>
      </c>
      <c r="AD290" s="87">
        <f t="shared" si="1363"/>
        <v>0</v>
      </c>
      <c r="AE290" s="87">
        <f t="shared" si="1363"/>
        <v>0</v>
      </c>
      <c r="AF290" s="87">
        <f t="shared" ca="1" si="1363"/>
        <v>0</v>
      </c>
      <c r="AG290" s="87">
        <f t="shared" ca="1" si="1363"/>
        <v>0</v>
      </c>
      <c r="AH290" s="87">
        <f t="shared" ca="1" si="1363"/>
        <v>0</v>
      </c>
      <c r="AI290" s="87">
        <f t="shared" ca="1" si="1363"/>
        <v>0</v>
      </c>
      <c r="AJ290" s="87">
        <f t="shared" ca="1" si="1363"/>
        <v>0</v>
      </c>
      <c r="AK290" s="87">
        <f t="shared" ca="1" si="1363"/>
        <v>0</v>
      </c>
      <c r="AL290" s="87">
        <f t="shared" ca="1" si="16"/>
        <v>0</v>
      </c>
      <c r="AM290" s="96"/>
      <c r="AN290" s="87">
        <f t="shared" ref="AN290:AW290" ca="1" si="1364">IF(Q289&gt;0,IF((Q289+AB290)&lt;E$10,Q289+AB290,E$10),0)</f>
        <v>0</v>
      </c>
      <c r="AO290" s="87">
        <f t="shared" si="1364"/>
        <v>0</v>
      </c>
      <c r="AP290" s="87">
        <f t="shared" si="1364"/>
        <v>0</v>
      </c>
      <c r="AQ290" s="87">
        <f t="shared" si="1364"/>
        <v>0</v>
      </c>
      <c r="AR290" s="87">
        <f t="shared" ca="1" si="1364"/>
        <v>0</v>
      </c>
      <c r="AS290" s="87">
        <f t="shared" ca="1" si="1364"/>
        <v>0</v>
      </c>
      <c r="AT290" s="87">
        <f t="shared" ca="1" si="1364"/>
        <v>0</v>
      </c>
      <c r="AU290" s="87">
        <f t="shared" ca="1" si="1364"/>
        <v>0</v>
      </c>
      <c r="AV290" s="87">
        <f t="shared" ca="1" si="1364"/>
        <v>0</v>
      </c>
      <c r="AW290" s="87">
        <f t="shared" ca="1" si="1364"/>
        <v>0</v>
      </c>
      <c r="AX290" s="87">
        <f t="shared" ca="1" si="18"/>
        <v>0</v>
      </c>
      <c r="AY290" s="87"/>
      <c r="AZ290" s="166">
        <f t="shared" ca="1" si="19"/>
        <v>0</v>
      </c>
      <c r="BA290" s="87">
        <f t="shared" ref="BA290:BI290" si="1365">IF(R289&lt;=0,0,IF($C290&lt;=SUM($AZ290:AZ290),0,IF(AO290+$C290-SUM($AZ290:AZ290)&gt;R289+AC290,R289+AC290-AO290,$C290-SUM($AZ290:AZ290))))</f>
        <v>0</v>
      </c>
      <c r="BB290" s="87">
        <f t="shared" si="1365"/>
        <v>0</v>
      </c>
      <c r="BC290" s="87">
        <f t="shared" si="1365"/>
        <v>0</v>
      </c>
      <c r="BD290" s="87">
        <f t="shared" ca="1" si="1365"/>
        <v>0</v>
      </c>
      <c r="BE290" s="87">
        <f t="shared" ca="1" si="1365"/>
        <v>0</v>
      </c>
      <c r="BF290" s="87">
        <f t="shared" ca="1" si="1365"/>
        <v>0</v>
      </c>
      <c r="BG290" s="87">
        <f t="shared" ca="1" si="1365"/>
        <v>0</v>
      </c>
      <c r="BH290" s="87">
        <f t="shared" ca="1" si="1365"/>
        <v>0</v>
      </c>
      <c r="BI290" s="87">
        <f t="shared" ca="1" si="1365"/>
        <v>0</v>
      </c>
      <c r="BJ290" s="2"/>
    </row>
    <row r="291" spans="1:62" ht="10.5" customHeight="1">
      <c r="A291" s="85" t="str">
        <f t="shared" ca="1" si="10"/>
        <v/>
      </c>
      <c r="B291" s="104" t="e">
        <f t="shared" ca="1" si="11"/>
        <v>#N/A</v>
      </c>
      <c r="C291" s="86" t="str">
        <f t="shared" ca="1" si="12"/>
        <v/>
      </c>
      <c r="D291" s="137"/>
      <c r="E291" s="87">
        <f t="shared" ref="E291:N291" ca="1" si="1366">AN291+AZ291</f>
        <v>0</v>
      </c>
      <c r="F291" s="87">
        <f t="shared" si="1366"/>
        <v>0</v>
      </c>
      <c r="G291" s="87">
        <f t="shared" si="1366"/>
        <v>0</v>
      </c>
      <c r="H291" s="87">
        <f t="shared" si="1366"/>
        <v>0</v>
      </c>
      <c r="I291" s="87">
        <f t="shared" ca="1" si="1366"/>
        <v>0</v>
      </c>
      <c r="J291" s="87">
        <f t="shared" ca="1" si="1366"/>
        <v>0</v>
      </c>
      <c r="K291" s="87">
        <f t="shared" ca="1" si="1366"/>
        <v>0</v>
      </c>
      <c r="L291" s="87">
        <f t="shared" ca="1" si="1366"/>
        <v>0</v>
      </c>
      <c r="M291" s="87">
        <f t="shared" ca="1" si="1366"/>
        <v>0</v>
      </c>
      <c r="N291" s="87">
        <f t="shared" ca="1" si="1366"/>
        <v>0</v>
      </c>
      <c r="O291" s="88"/>
      <c r="P291" s="87">
        <f t="shared" ca="1" si="8"/>
        <v>0</v>
      </c>
      <c r="Q291" s="87">
        <f t="shared" ref="Q291:Z291" ca="1" si="1367">IF(E$8=0,0,ROUND(Q290-(E291-AB291),2))</f>
        <v>0</v>
      </c>
      <c r="R291" s="87">
        <f t="shared" si="1367"/>
        <v>0</v>
      </c>
      <c r="S291" s="87">
        <f t="shared" si="1367"/>
        <v>0</v>
      </c>
      <c r="T291" s="87">
        <f t="shared" si="1367"/>
        <v>0</v>
      </c>
      <c r="U291" s="87">
        <f t="shared" ca="1" si="1367"/>
        <v>0</v>
      </c>
      <c r="V291" s="87">
        <f t="shared" ca="1" si="1367"/>
        <v>0</v>
      </c>
      <c r="W291" s="87">
        <f t="shared" ca="1" si="1367"/>
        <v>0</v>
      </c>
      <c r="X291" s="87">
        <f t="shared" ca="1" si="1367"/>
        <v>0</v>
      </c>
      <c r="Y291" s="87">
        <f t="shared" ca="1" si="1367"/>
        <v>0</v>
      </c>
      <c r="Z291" s="87">
        <f t="shared" ca="1" si="1367"/>
        <v>0</v>
      </c>
      <c r="AA291" s="95"/>
      <c r="AB291" s="87">
        <f t="shared" ref="AB291:AK291" ca="1" si="1368">ROUND(Q290*E$9/12,2)</f>
        <v>0</v>
      </c>
      <c r="AC291" s="87">
        <f t="shared" si="1368"/>
        <v>0</v>
      </c>
      <c r="AD291" s="87">
        <f t="shared" si="1368"/>
        <v>0</v>
      </c>
      <c r="AE291" s="87">
        <f t="shared" si="1368"/>
        <v>0</v>
      </c>
      <c r="AF291" s="87">
        <f t="shared" ca="1" si="1368"/>
        <v>0</v>
      </c>
      <c r="AG291" s="87">
        <f t="shared" ca="1" si="1368"/>
        <v>0</v>
      </c>
      <c r="AH291" s="87">
        <f t="shared" ca="1" si="1368"/>
        <v>0</v>
      </c>
      <c r="AI291" s="87">
        <f t="shared" ca="1" si="1368"/>
        <v>0</v>
      </c>
      <c r="AJ291" s="87">
        <f t="shared" ca="1" si="1368"/>
        <v>0</v>
      </c>
      <c r="AK291" s="87">
        <f t="shared" ca="1" si="1368"/>
        <v>0</v>
      </c>
      <c r="AL291" s="87">
        <f t="shared" ca="1" si="16"/>
        <v>0</v>
      </c>
      <c r="AM291" s="96"/>
      <c r="AN291" s="87">
        <f t="shared" ref="AN291:AW291" ca="1" si="1369">IF(Q290&gt;0,IF((Q290+AB291)&lt;E$10,Q290+AB291,E$10),0)</f>
        <v>0</v>
      </c>
      <c r="AO291" s="87">
        <f t="shared" si="1369"/>
        <v>0</v>
      </c>
      <c r="AP291" s="87">
        <f t="shared" si="1369"/>
        <v>0</v>
      </c>
      <c r="AQ291" s="87">
        <f t="shared" si="1369"/>
        <v>0</v>
      </c>
      <c r="AR291" s="87">
        <f t="shared" ca="1" si="1369"/>
        <v>0</v>
      </c>
      <c r="AS291" s="87">
        <f t="shared" ca="1" si="1369"/>
        <v>0</v>
      </c>
      <c r="AT291" s="87">
        <f t="shared" ca="1" si="1369"/>
        <v>0</v>
      </c>
      <c r="AU291" s="87">
        <f t="shared" ca="1" si="1369"/>
        <v>0</v>
      </c>
      <c r="AV291" s="87">
        <f t="shared" ca="1" si="1369"/>
        <v>0</v>
      </c>
      <c r="AW291" s="87">
        <f t="shared" ca="1" si="1369"/>
        <v>0</v>
      </c>
      <c r="AX291" s="87">
        <f t="shared" ca="1" si="18"/>
        <v>0</v>
      </c>
      <c r="AY291" s="87"/>
      <c r="AZ291" s="166">
        <f t="shared" ca="1" si="19"/>
        <v>0</v>
      </c>
      <c r="BA291" s="87">
        <f t="shared" ref="BA291:BI291" si="1370">IF(R290&lt;=0,0,IF($C291&lt;=SUM($AZ291:AZ291),0,IF(AO291+$C291-SUM($AZ291:AZ291)&gt;R290+AC291,R290+AC291-AO291,$C291-SUM($AZ291:AZ291))))</f>
        <v>0</v>
      </c>
      <c r="BB291" s="87">
        <f t="shared" si="1370"/>
        <v>0</v>
      </c>
      <c r="BC291" s="87">
        <f t="shared" si="1370"/>
        <v>0</v>
      </c>
      <c r="BD291" s="87">
        <f t="shared" ca="1" si="1370"/>
        <v>0</v>
      </c>
      <c r="BE291" s="87">
        <f t="shared" ca="1" si="1370"/>
        <v>0</v>
      </c>
      <c r="BF291" s="87">
        <f t="shared" ca="1" si="1370"/>
        <v>0</v>
      </c>
      <c r="BG291" s="87">
        <f t="shared" ca="1" si="1370"/>
        <v>0</v>
      </c>
      <c r="BH291" s="87">
        <f t="shared" ca="1" si="1370"/>
        <v>0</v>
      </c>
      <c r="BI291" s="87">
        <f t="shared" ca="1" si="1370"/>
        <v>0</v>
      </c>
      <c r="BJ291" s="2"/>
    </row>
    <row r="292" spans="1:62" ht="10.5" customHeight="1">
      <c r="A292" s="85" t="str">
        <f t="shared" ca="1" si="10"/>
        <v/>
      </c>
      <c r="B292" s="104" t="e">
        <f t="shared" ca="1" si="11"/>
        <v>#N/A</v>
      </c>
      <c r="C292" s="86" t="str">
        <f t="shared" ca="1" si="12"/>
        <v/>
      </c>
      <c r="D292" s="137"/>
      <c r="E292" s="87">
        <f t="shared" ref="E292:N292" ca="1" si="1371">AN292+AZ292</f>
        <v>0</v>
      </c>
      <c r="F292" s="87">
        <f t="shared" si="1371"/>
        <v>0</v>
      </c>
      <c r="G292" s="87">
        <f t="shared" si="1371"/>
        <v>0</v>
      </c>
      <c r="H292" s="87">
        <f t="shared" si="1371"/>
        <v>0</v>
      </c>
      <c r="I292" s="87">
        <f t="shared" ca="1" si="1371"/>
        <v>0</v>
      </c>
      <c r="J292" s="87">
        <f t="shared" ca="1" si="1371"/>
        <v>0</v>
      </c>
      <c r="K292" s="87">
        <f t="shared" ca="1" si="1371"/>
        <v>0</v>
      </c>
      <c r="L292" s="87">
        <f t="shared" ca="1" si="1371"/>
        <v>0</v>
      </c>
      <c r="M292" s="87">
        <f t="shared" ca="1" si="1371"/>
        <v>0</v>
      </c>
      <c r="N292" s="87">
        <f t="shared" ca="1" si="1371"/>
        <v>0</v>
      </c>
      <c r="O292" s="88"/>
      <c r="P292" s="87">
        <f t="shared" ca="1" si="8"/>
        <v>0</v>
      </c>
      <c r="Q292" s="87">
        <f t="shared" ref="Q292:Z292" ca="1" si="1372">IF(E$8=0,0,ROUND(Q291-(E292-AB292),2))</f>
        <v>0</v>
      </c>
      <c r="R292" s="87">
        <f t="shared" si="1372"/>
        <v>0</v>
      </c>
      <c r="S292" s="87">
        <f t="shared" si="1372"/>
        <v>0</v>
      </c>
      <c r="T292" s="87">
        <f t="shared" si="1372"/>
        <v>0</v>
      </c>
      <c r="U292" s="87">
        <f t="shared" ca="1" si="1372"/>
        <v>0</v>
      </c>
      <c r="V292" s="87">
        <f t="shared" ca="1" si="1372"/>
        <v>0</v>
      </c>
      <c r="W292" s="87">
        <f t="shared" ca="1" si="1372"/>
        <v>0</v>
      </c>
      <c r="X292" s="87">
        <f t="shared" ca="1" si="1372"/>
        <v>0</v>
      </c>
      <c r="Y292" s="87">
        <f t="shared" ca="1" si="1372"/>
        <v>0</v>
      </c>
      <c r="Z292" s="87">
        <f t="shared" ca="1" si="1372"/>
        <v>0</v>
      </c>
      <c r="AA292" s="95"/>
      <c r="AB292" s="87">
        <f t="shared" ref="AB292:AK292" ca="1" si="1373">ROUND(Q291*E$9/12,2)</f>
        <v>0</v>
      </c>
      <c r="AC292" s="87">
        <f t="shared" si="1373"/>
        <v>0</v>
      </c>
      <c r="AD292" s="87">
        <f t="shared" si="1373"/>
        <v>0</v>
      </c>
      <c r="AE292" s="87">
        <f t="shared" si="1373"/>
        <v>0</v>
      </c>
      <c r="AF292" s="87">
        <f t="shared" ca="1" si="1373"/>
        <v>0</v>
      </c>
      <c r="AG292" s="87">
        <f t="shared" ca="1" si="1373"/>
        <v>0</v>
      </c>
      <c r="AH292" s="87">
        <f t="shared" ca="1" si="1373"/>
        <v>0</v>
      </c>
      <c r="AI292" s="87">
        <f t="shared" ca="1" si="1373"/>
        <v>0</v>
      </c>
      <c r="AJ292" s="87">
        <f t="shared" ca="1" si="1373"/>
        <v>0</v>
      </c>
      <c r="AK292" s="87">
        <f t="shared" ca="1" si="1373"/>
        <v>0</v>
      </c>
      <c r="AL292" s="87">
        <f t="shared" ca="1" si="16"/>
        <v>0</v>
      </c>
      <c r="AM292" s="96"/>
      <c r="AN292" s="87">
        <f t="shared" ref="AN292:AW292" ca="1" si="1374">IF(Q291&gt;0,IF((Q291+AB292)&lt;E$10,Q291+AB292,E$10),0)</f>
        <v>0</v>
      </c>
      <c r="AO292" s="87">
        <f t="shared" si="1374"/>
        <v>0</v>
      </c>
      <c r="AP292" s="87">
        <f t="shared" si="1374"/>
        <v>0</v>
      </c>
      <c r="AQ292" s="87">
        <f t="shared" si="1374"/>
        <v>0</v>
      </c>
      <c r="AR292" s="87">
        <f t="shared" ca="1" si="1374"/>
        <v>0</v>
      </c>
      <c r="AS292" s="87">
        <f t="shared" ca="1" si="1374"/>
        <v>0</v>
      </c>
      <c r="AT292" s="87">
        <f t="shared" ca="1" si="1374"/>
        <v>0</v>
      </c>
      <c r="AU292" s="87">
        <f t="shared" ca="1" si="1374"/>
        <v>0</v>
      </c>
      <c r="AV292" s="87">
        <f t="shared" ca="1" si="1374"/>
        <v>0</v>
      </c>
      <c r="AW292" s="87">
        <f t="shared" ca="1" si="1374"/>
        <v>0</v>
      </c>
      <c r="AX292" s="87">
        <f t="shared" ca="1" si="18"/>
        <v>0</v>
      </c>
      <c r="AY292" s="87"/>
      <c r="AZ292" s="166">
        <f t="shared" ca="1" si="19"/>
        <v>0</v>
      </c>
      <c r="BA292" s="87">
        <f t="shared" ref="BA292:BI292" si="1375">IF(R291&lt;=0,0,IF($C292&lt;=SUM($AZ292:AZ292),0,IF(AO292+$C292-SUM($AZ292:AZ292)&gt;R291+AC292,R291+AC292-AO292,$C292-SUM($AZ292:AZ292))))</f>
        <v>0</v>
      </c>
      <c r="BB292" s="87">
        <f t="shared" si="1375"/>
        <v>0</v>
      </c>
      <c r="BC292" s="87">
        <f t="shared" si="1375"/>
        <v>0</v>
      </c>
      <c r="BD292" s="87">
        <f t="shared" ca="1" si="1375"/>
        <v>0</v>
      </c>
      <c r="BE292" s="87">
        <f t="shared" ca="1" si="1375"/>
        <v>0</v>
      </c>
      <c r="BF292" s="87">
        <f t="shared" ca="1" si="1375"/>
        <v>0</v>
      </c>
      <c r="BG292" s="87">
        <f t="shared" ca="1" si="1375"/>
        <v>0</v>
      </c>
      <c r="BH292" s="87">
        <f t="shared" ca="1" si="1375"/>
        <v>0</v>
      </c>
      <c r="BI292" s="87">
        <f t="shared" ca="1" si="1375"/>
        <v>0</v>
      </c>
      <c r="BJ292" s="2"/>
    </row>
    <row r="293" spans="1:62" ht="10.5" customHeight="1">
      <c r="A293" s="85" t="str">
        <f t="shared" ca="1" si="10"/>
        <v/>
      </c>
      <c r="B293" s="104" t="e">
        <f t="shared" ca="1" si="11"/>
        <v>#N/A</v>
      </c>
      <c r="C293" s="86" t="str">
        <f t="shared" ca="1" si="12"/>
        <v/>
      </c>
      <c r="D293" s="137"/>
      <c r="E293" s="87">
        <f t="shared" ref="E293:N293" ca="1" si="1376">AN293+AZ293</f>
        <v>0</v>
      </c>
      <c r="F293" s="87">
        <f t="shared" si="1376"/>
        <v>0</v>
      </c>
      <c r="G293" s="87">
        <f t="shared" si="1376"/>
        <v>0</v>
      </c>
      <c r="H293" s="87">
        <f t="shared" si="1376"/>
        <v>0</v>
      </c>
      <c r="I293" s="87">
        <f t="shared" ca="1" si="1376"/>
        <v>0</v>
      </c>
      <c r="J293" s="87">
        <f t="shared" ca="1" si="1376"/>
        <v>0</v>
      </c>
      <c r="K293" s="87">
        <f t="shared" ca="1" si="1376"/>
        <v>0</v>
      </c>
      <c r="L293" s="87">
        <f t="shared" ca="1" si="1376"/>
        <v>0</v>
      </c>
      <c r="M293" s="87">
        <f t="shared" ca="1" si="1376"/>
        <v>0</v>
      </c>
      <c r="N293" s="87">
        <f t="shared" ca="1" si="1376"/>
        <v>0</v>
      </c>
      <c r="O293" s="88"/>
      <c r="P293" s="87">
        <f t="shared" ca="1" si="8"/>
        <v>0</v>
      </c>
      <c r="Q293" s="87">
        <f t="shared" ref="Q293:Z293" ca="1" si="1377">IF(E$8=0,0,ROUND(Q292-(E293-AB293),2))</f>
        <v>0</v>
      </c>
      <c r="R293" s="87">
        <f t="shared" si="1377"/>
        <v>0</v>
      </c>
      <c r="S293" s="87">
        <f t="shared" si="1377"/>
        <v>0</v>
      </c>
      <c r="T293" s="87">
        <f t="shared" si="1377"/>
        <v>0</v>
      </c>
      <c r="U293" s="87">
        <f t="shared" ca="1" si="1377"/>
        <v>0</v>
      </c>
      <c r="V293" s="87">
        <f t="shared" ca="1" si="1377"/>
        <v>0</v>
      </c>
      <c r="W293" s="87">
        <f t="shared" ca="1" si="1377"/>
        <v>0</v>
      </c>
      <c r="X293" s="87">
        <f t="shared" ca="1" si="1377"/>
        <v>0</v>
      </c>
      <c r="Y293" s="87">
        <f t="shared" ca="1" si="1377"/>
        <v>0</v>
      </c>
      <c r="Z293" s="87">
        <f t="shared" ca="1" si="1377"/>
        <v>0</v>
      </c>
      <c r="AA293" s="95"/>
      <c r="AB293" s="87">
        <f t="shared" ref="AB293:AK293" ca="1" si="1378">ROUND(Q292*E$9/12,2)</f>
        <v>0</v>
      </c>
      <c r="AC293" s="87">
        <f t="shared" si="1378"/>
        <v>0</v>
      </c>
      <c r="AD293" s="87">
        <f t="shared" si="1378"/>
        <v>0</v>
      </c>
      <c r="AE293" s="87">
        <f t="shared" si="1378"/>
        <v>0</v>
      </c>
      <c r="AF293" s="87">
        <f t="shared" ca="1" si="1378"/>
        <v>0</v>
      </c>
      <c r="AG293" s="87">
        <f t="shared" ca="1" si="1378"/>
        <v>0</v>
      </c>
      <c r="AH293" s="87">
        <f t="shared" ca="1" si="1378"/>
        <v>0</v>
      </c>
      <c r="AI293" s="87">
        <f t="shared" ca="1" si="1378"/>
        <v>0</v>
      </c>
      <c r="AJ293" s="87">
        <f t="shared" ca="1" si="1378"/>
        <v>0</v>
      </c>
      <c r="AK293" s="87">
        <f t="shared" ca="1" si="1378"/>
        <v>0</v>
      </c>
      <c r="AL293" s="87">
        <f t="shared" ca="1" si="16"/>
        <v>0</v>
      </c>
      <c r="AM293" s="96"/>
      <c r="AN293" s="87">
        <f t="shared" ref="AN293:AW293" ca="1" si="1379">IF(Q292&gt;0,IF((Q292+AB293)&lt;E$10,Q292+AB293,E$10),0)</f>
        <v>0</v>
      </c>
      <c r="AO293" s="87">
        <f t="shared" si="1379"/>
        <v>0</v>
      </c>
      <c r="AP293" s="87">
        <f t="shared" si="1379"/>
        <v>0</v>
      </c>
      <c r="AQ293" s="87">
        <f t="shared" si="1379"/>
        <v>0</v>
      </c>
      <c r="AR293" s="87">
        <f t="shared" ca="1" si="1379"/>
        <v>0</v>
      </c>
      <c r="AS293" s="87">
        <f t="shared" ca="1" si="1379"/>
        <v>0</v>
      </c>
      <c r="AT293" s="87">
        <f t="shared" ca="1" si="1379"/>
        <v>0</v>
      </c>
      <c r="AU293" s="87">
        <f t="shared" ca="1" si="1379"/>
        <v>0</v>
      </c>
      <c r="AV293" s="87">
        <f t="shared" ca="1" si="1379"/>
        <v>0</v>
      </c>
      <c r="AW293" s="87">
        <f t="shared" ca="1" si="1379"/>
        <v>0</v>
      </c>
      <c r="AX293" s="87">
        <f t="shared" ca="1" si="18"/>
        <v>0</v>
      </c>
      <c r="AY293" s="87"/>
      <c r="AZ293" s="166">
        <f t="shared" ca="1" si="19"/>
        <v>0</v>
      </c>
      <c r="BA293" s="87">
        <f t="shared" ref="BA293:BI293" si="1380">IF(R292&lt;=0,0,IF($C293&lt;=SUM($AZ293:AZ293),0,IF(AO293+$C293-SUM($AZ293:AZ293)&gt;R292+AC293,R292+AC293-AO293,$C293-SUM($AZ293:AZ293))))</f>
        <v>0</v>
      </c>
      <c r="BB293" s="87">
        <f t="shared" si="1380"/>
        <v>0</v>
      </c>
      <c r="BC293" s="87">
        <f t="shared" si="1380"/>
        <v>0</v>
      </c>
      <c r="BD293" s="87">
        <f t="shared" ca="1" si="1380"/>
        <v>0</v>
      </c>
      <c r="BE293" s="87">
        <f t="shared" ca="1" si="1380"/>
        <v>0</v>
      </c>
      <c r="BF293" s="87">
        <f t="shared" ca="1" si="1380"/>
        <v>0</v>
      </c>
      <c r="BG293" s="87">
        <f t="shared" ca="1" si="1380"/>
        <v>0</v>
      </c>
      <c r="BH293" s="87">
        <f t="shared" ca="1" si="1380"/>
        <v>0</v>
      </c>
      <c r="BI293" s="87">
        <f t="shared" ca="1" si="1380"/>
        <v>0</v>
      </c>
      <c r="BJ293" s="2"/>
    </row>
    <row r="294" spans="1:62" ht="10.5" customHeight="1">
      <c r="A294" s="85" t="str">
        <f t="shared" ca="1" si="10"/>
        <v/>
      </c>
      <c r="B294" s="104" t="e">
        <f t="shared" ca="1" si="11"/>
        <v>#N/A</v>
      </c>
      <c r="C294" s="86" t="str">
        <f t="shared" ca="1" si="12"/>
        <v/>
      </c>
      <c r="D294" s="137"/>
      <c r="E294" s="87">
        <f t="shared" ref="E294:N294" ca="1" si="1381">AN294+AZ294</f>
        <v>0</v>
      </c>
      <c r="F294" s="87">
        <f t="shared" si="1381"/>
        <v>0</v>
      </c>
      <c r="G294" s="87">
        <f t="shared" si="1381"/>
        <v>0</v>
      </c>
      <c r="H294" s="87">
        <f t="shared" si="1381"/>
        <v>0</v>
      </c>
      <c r="I294" s="87">
        <f t="shared" ca="1" si="1381"/>
        <v>0</v>
      </c>
      <c r="J294" s="87">
        <f t="shared" ca="1" si="1381"/>
        <v>0</v>
      </c>
      <c r="K294" s="87">
        <f t="shared" ca="1" si="1381"/>
        <v>0</v>
      </c>
      <c r="L294" s="87">
        <f t="shared" ca="1" si="1381"/>
        <v>0</v>
      </c>
      <c r="M294" s="87">
        <f t="shared" ca="1" si="1381"/>
        <v>0</v>
      </c>
      <c r="N294" s="87">
        <f t="shared" ca="1" si="1381"/>
        <v>0</v>
      </c>
      <c r="O294" s="88"/>
      <c r="P294" s="87">
        <f t="shared" ca="1" si="8"/>
        <v>0</v>
      </c>
      <c r="Q294" s="87">
        <f t="shared" ref="Q294:Z294" ca="1" si="1382">IF(E$8=0,0,ROUND(Q293-(E294-AB294),2))</f>
        <v>0</v>
      </c>
      <c r="R294" s="87">
        <f t="shared" si="1382"/>
        <v>0</v>
      </c>
      <c r="S294" s="87">
        <f t="shared" si="1382"/>
        <v>0</v>
      </c>
      <c r="T294" s="87">
        <f t="shared" si="1382"/>
        <v>0</v>
      </c>
      <c r="U294" s="87">
        <f t="shared" ca="1" si="1382"/>
        <v>0</v>
      </c>
      <c r="V294" s="87">
        <f t="shared" ca="1" si="1382"/>
        <v>0</v>
      </c>
      <c r="W294" s="87">
        <f t="shared" ca="1" si="1382"/>
        <v>0</v>
      </c>
      <c r="X294" s="87">
        <f t="shared" ca="1" si="1382"/>
        <v>0</v>
      </c>
      <c r="Y294" s="87">
        <f t="shared" ca="1" si="1382"/>
        <v>0</v>
      </c>
      <c r="Z294" s="87">
        <f t="shared" ca="1" si="1382"/>
        <v>0</v>
      </c>
      <c r="AA294" s="95"/>
      <c r="AB294" s="87">
        <f t="shared" ref="AB294:AK294" ca="1" si="1383">ROUND(Q293*E$9/12,2)</f>
        <v>0</v>
      </c>
      <c r="AC294" s="87">
        <f t="shared" si="1383"/>
        <v>0</v>
      </c>
      <c r="AD294" s="87">
        <f t="shared" si="1383"/>
        <v>0</v>
      </c>
      <c r="AE294" s="87">
        <f t="shared" si="1383"/>
        <v>0</v>
      </c>
      <c r="AF294" s="87">
        <f t="shared" ca="1" si="1383"/>
        <v>0</v>
      </c>
      <c r="AG294" s="87">
        <f t="shared" ca="1" si="1383"/>
        <v>0</v>
      </c>
      <c r="AH294" s="87">
        <f t="shared" ca="1" si="1383"/>
        <v>0</v>
      </c>
      <c r="AI294" s="87">
        <f t="shared" ca="1" si="1383"/>
        <v>0</v>
      </c>
      <c r="AJ294" s="87">
        <f t="shared" ca="1" si="1383"/>
        <v>0</v>
      </c>
      <c r="AK294" s="87">
        <f t="shared" ca="1" si="1383"/>
        <v>0</v>
      </c>
      <c r="AL294" s="87">
        <f t="shared" ca="1" si="16"/>
        <v>0</v>
      </c>
      <c r="AM294" s="96"/>
      <c r="AN294" s="87">
        <f t="shared" ref="AN294:AW294" ca="1" si="1384">IF(Q293&gt;0,IF((Q293+AB294)&lt;E$10,Q293+AB294,E$10),0)</f>
        <v>0</v>
      </c>
      <c r="AO294" s="87">
        <f t="shared" si="1384"/>
        <v>0</v>
      </c>
      <c r="AP294" s="87">
        <f t="shared" si="1384"/>
        <v>0</v>
      </c>
      <c r="AQ294" s="87">
        <f t="shared" si="1384"/>
        <v>0</v>
      </c>
      <c r="AR294" s="87">
        <f t="shared" ca="1" si="1384"/>
        <v>0</v>
      </c>
      <c r="AS294" s="87">
        <f t="shared" ca="1" si="1384"/>
        <v>0</v>
      </c>
      <c r="AT294" s="87">
        <f t="shared" ca="1" si="1384"/>
        <v>0</v>
      </c>
      <c r="AU294" s="87">
        <f t="shared" ca="1" si="1384"/>
        <v>0</v>
      </c>
      <c r="AV294" s="87">
        <f t="shared" ca="1" si="1384"/>
        <v>0</v>
      </c>
      <c r="AW294" s="87">
        <f t="shared" ca="1" si="1384"/>
        <v>0</v>
      </c>
      <c r="AX294" s="87">
        <f t="shared" ca="1" si="18"/>
        <v>0</v>
      </c>
      <c r="AY294" s="87"/>
      <c r="AZ294" s="166">
        <f t="shared" ca="1" si="19"/>
        <v>0</v>
      </c>
      <c r="BA294" s="87">
        <f t="shared" ref="BA294:BI294" si="1385">IF(R293&lt;=0,0,IF($C294&lt;=SUM($AZ294:AZ294),0,IF(AO294+$C294-SUM($AZ294:AZ294)&gt;R293+AC294,R293+AC294-AO294,$C294-SUM($AZ294:AZ294))))</f>
        <v>0</v>
      </c>
      <c r="BB294" s="87">
        <f t="shared" si="1385"/>
        <v>0</v>
      </c>
      <c r="BC294" s="87">
        <f t="shared" si="1385"/>
        <v>0</v>
      </c>
      <c r="BD294" s="87">
        <f t="shared" ca="1" si="1385"/>
        <v>0</v>
      </c>
      <c r="BE294" s="87">
        <f t="shared" ca="1" si="1385"/>
        <v>0</v>
      </c>
      <c r="BF294" s="87">
        <f t="shared" ca="1" si="1385"/>
        <v>0</v>
      </c>
      <c r="BG294" s="87">
        <f t="shared" ca="1" si="1385"/>
        <v>0</v>
      </c>
      <c r="BH294" s="87">
        <f t="shared" ca="1" si="1385"/>
        <v>0</v>
      </c>
      <c r="BI294" s="87">
        <f t="shared" ca="1" si="1385"/>
        <v>0</v>
      </c>
      <c r="BJ294" s="2"/>
    </row>
    <row r="295" spans="1:62" ht="10.5" customHeight="1">
      <c r="A295" s="85" t="str">
        <f t="shared" ca="1" si="10"/>
        <v/>
      </c>
      <c r="B295" s="104" t="e">
        <f t="shared" ca="1" si="11"/>
        <v>#N/A</v>
      </c>
      <c r="C295" s="86" t="str">
        <f t="shared" ca="1" si="12"/>
        <v/>
      </c>
      <c r="D295" s="137"/>
      <c r="E295" s="87">
        <f t="shared" ref="E295:N295" ca="1" si="1386">AN295+AZ295</f>
        <v>0</v>
      </c>
      <c r="F295" s="87">
        <f t="shared" si="1386"/>
        <v>0</v>
      </c>
      <c r="G295" s="87">
        <f t="shared" si="1386"/>
        <v>0</v>
      </c>
      <c r="H295" s="87">
        <f t="shared" si="1386"/>
        <v>0</v>
      </c>
      <c r="I295" s="87">
        <f t="shared" ca="1" si="1386"/>
        <v>0</v>
      </c>
      <c r="J295" s="87">
        <f t="shared" ca="1" si="1386"/>
        <v>0</v>
      </c>
      <c r="K295" s="87">
        <f t="shared" ca="1" si="1386"/>
        <v>0</v>
      </c>
      <c r="L295" s="87">
        <f t="shared" ca="1" si="1386"/>
        <v>0</v>
      </c>
      <c r="M295" s="87">
        <f t="shared" ca="1" si="1386"/>
        <v>0</v>
      </c>
      <c r="N295" s="87">
        <f t="shared" ca="1" si="1386"/>
        <v>0</v>
      </c>
      <c r="O295" s="88"/>
      <c r="P295" s="87">
        <f t="shared" ca="1" si="8"/>
        <v>0</v>
      </c>
      <c r="Q295" s="87">
        <f t="shared" ref="Q295:Z295" ca="1" si="1387">IF(E$8=0,0,ROUND(Q294-(E295-AB295),2))</f>
        <v>0</v>
      </c>
      <c r="R295" s="87">
        <f t="shared" si="1387"/>
        <v>0</v>
      </c>
      <c r="S295" s="87">
        <f t="shared" si="1387"/>
        <v>0</v>
      </c>
      <c r="T295" s="87">
        <f t="shared" si="1387"/>
        <v>0</v>
      </c>
      <c r="U295" s="87">
        <f t="shared" ca="1" si="1387"/>
        <v>0</v>
      </c>
      <c r="V295" s="87">
        <f t="shared" ca="1" si="1387"/>
        <v>0</v>
      </c>
      <c r="W295" s="87">
        <f t="shared" ca="1" si="1387"/>
        <v>0</v>
      </c>
      <c r="X295" s="87">
        <f t="shared" ca="1" si="1387"/>
        <v>0</v>
      </c>
      <c r="Y295" s="87">
        <f t="shared" ca="1" si="1387"/>
        <v>0</v>
      </c>
      <c r="Z295" s="87">
        <f t="shared" ca="1" si="1387"/>
        <v>0</v>
      </c>
      <c r="AA295" s="95"/>
      <c r="AB295" s="87">
        <f t="shared" ref="AB295:AK295" ca="1" si="1388">ROUND(Q294*E$9/12,2)</f>
        <v>0</v>
      </c>
      <c r="AC295" s="87">
        <f t="shared" si="1388"/>
        <v>0</v>
      </c>
      <c r="AD295" s="87">
        <f t="shared" si="1388"/>
        <v>0</v>
      </c>
      <c r="AE295" s="87">
        <f t="shared" si="1388"/>
        <v>0</v>
      </c>
      <c r="AF295" s="87">
        <f t="shared" ca="1" si="1388"/>
        <v>0</v>
      </c>
      <c r="AG295" s="87">
        <f t="shared" ca="1" si="1388"/>
        <v>0</v>
      </c>
      <c r="AH295" s="87">
        <f t="shared" ca="1" si="1388"/>
        <v>0</v>
      </c>
      <c r="AI295" s="87">
        <f t="shared" ca="1" si="1388"/>
        <v>0</v>
      </c>
      <c r="AJ295" s="87">
        <f t="shared" ca="1" si="1388"/>
        <v>0</v>
      </c>
      <c r="AK295" s="87">
        <f t="shared" ca="1" si="1388"/>
        <v>0</v>
      </c>
      <c r="AL295" s="87">
        <f t="shared" ca="1" si="16"/>
        <v>0</v>
      </c>
      <c r="AM295" s="96"/>
      <c r="AN295" s="87">
        <f t="shared" ref="AN295:AW295" ca="1" si="1389">IF(Q294&gt;0,IF((Q294+AB295)&lt;E$10,Q294+AB295,E$10),0)</f>
        <v>0</v>
      </c>
      <c r="AO295" s="87">
        <f t="shared" si="1389"/>
        <v>0</v>
      </c>
      <c r="AP295" s="87">
        <f t="shared" si="1389"/>
        <v>0</v>
      </c>
      <c r="AQ295" s="87">
        <f t="shared" si="1389"/>
        <v>0</v>
      </c>
      <c r="AR295" s="87">
        <f t="shared" ca="1" si="1389"/>
        <v>0</v>
      </c>
      <c r="AS295" s="87">
        <f t="shared" ca="1" si="1389"/>
        <v>0</v>
      </c>
      <c r="AT295" s="87">
        <f t="shared" ca="1" si="1389"/>
        <v>0</v>
      </c>
      <c r="AU295" s="87">
        <f t="shared" ca="1" si="1389"/>
        <v>0</v>
      </c>
      <c r="AV295" s="87">
        <f t="shared" ca="1" si="1389"/>
        <v>0</v>
      </c>
      <c r="AW295" s="87">
        <f t="shared" ca="1" si="1389"/>
        <v>0</v>
      </c>
      <c r="AX295" s="87">
        <f t="shared" ca="1" si="18"/>
        <v>0</v>
      </c>
      <c r="AY295" s="87"/>
      <c r="AZ295" s="166">
        <f t="shared" ca="1" si="19"/>
        <v>0</v>
      </c>
      <c r="BA295" s="87">
        <f t="shared" ref="BA295:BI295" si="1390">IF(R294&lt;=0,0,IF($C295&lt;=SUM($AZ295:AZ295),0,IF(AO295+$C295-SUM($AZ295:AZ295)&gt;R294+AC295,R294+AC295-AO295,$C295-SUM($AZ295:AZ295))))</f>
        <v>0</v>
      </c>
      <c r="BB295" s="87">
        <f t="shared" si="1390"/>
        <v>0</v>
      </c>
      <c r="BC295" s="87">
        <f t="shared" si="1390"/>
        <v>0</v>
      </c>
      <c r="BD295" s="87">
        <f t="shared" ca="1" si="1390"/>
        <v>0</v>
      </c>
      <c r="BE295" s="87">
        <f t="shared" ca="1" si="1390"/>
        <v>0</v>
      </c>
      <c r="BF295" s="87">
        <f t="shared" ca="1" si="1390"/>
        <v>0</v>
      </c>
      <c r="BG295" s="87">
        <f t="shared" ca="1" si="1390"/>
        <v>0</v>
      </c>
      <c r="BH295" s="87">
        <f t="shared" ca="1" si="1390"/>
        <v>0</v>
      </c>
      <c r="BI295" s="87">
        <f t="shared" ca="1" si="1390"/>
        <v>0</v>
      </c>
      <c r="BJ295" s="2"/>
    </row>
    <row r="296" spans="1:62" ht="10.5" customHeight="1">
      <c r="A296" s="85" t="str">
        <f t="shared" ca="1" si="10"/>
        <v/>
      </c>
      <c r="B296" s="104" t="e">
        <f t="shared" ca="1" si="11"/>
        <v>#N/A</v>
      </c>
      <c r="C296" s="86" t="str">
        <f t="shared" ca="1" si="12"/>
        <v/>
      </c>
      <c r="D296" s="137"/>
      <c r="E296" s="87">
        <f t="shared" ref="E296:N296" ca="1" si="1391">AN296+AZ296</f>
        <v>0</v>
      </c>
      <c r="F296" s="87">
        <f t="shared" si="1391"/>
        <v>0</v>
      </c>
      <c r="G296" s="87">
        <f t="shared" si="1391"/>
        <v>0</v>
      </c>
      <c r="H296" s="87">
        <f t="shared" si="1391"/>
        <v>0</v>
      </c>
      <c r="I296" s="87">
        <f t="shared" ca="1" si="1391"/>
        <v>0</v>
      </c>
      <c r="J296" s="87">
        <f t="shared" ca="1" si="1391"/>
        <v>0</v>
      </c>
      <c r="K296" s="87">
        <f t="shared" ca="1" si="1391"/>
        <v>0</v>
      </c>
      <c r="L296" s="87">
        <f t="shared" ca="1" si="1391"/>
        <v>0</v>
      </c>
      <c r="M296" s="87">
        <f t="shared" ca="1" si="1391"/>
        <v>0</v>
      </c>
      <c r="N296" s="87">
        <f t="shared" ca="1" si="1391"/>
        <v>0</v>
      </c>
      <c r="O296" s="88"/>
      <c r="P296" s="87">
        <f t="shared" ca="1" si="8"/>
        <v>0</v>
      </c>
      <c r="Q296" s="87">
        <f t="shared" ref="Q296:Z296" ca="1" si="1392">IF(E$8=0,0,ROUND(Q295-(E296-AB296),2))</f>
        <v>0</v>
      </c>
      <c r="R296" s="87">
        <f t="shared" si="1392"/>
        <v>0</v>
      </c>
      <c r="S296" s="87">
        <f t="shared" si="1392"/>
        <v>0</v>
      </c>
      <c r="T296" s="87">
        <f t="shared" si="1392"/>
        <v>0</v>
      </c>
      <c r="U296" s="87">
        <f t="shared" ca="1" si="1392"/>
        <v>0</v>
      </c>
      <c r="V296" s="87">
        <f t="shared" ca="1" si="1392"/>
        <v>0</v>
      </c>
      <c r="W296" s="87">
        <f t="shared" ca="1" si="1392"/>
        <v>0</v>
      </c>
      <c r="X296" s="87">
        <f t="shared" ca="1" si="1392"/>
        <v>0</v>
      </c>
      <c r="Y296" s="87">
        <f t="shared" ca="1" si="1392"/>
        <v>0</v>
      </c>
      <c r="Z296" s="87">
        <f t="shared" ca="1" si="1392"/>
        <v>0</v>
      </c>
      <c r="AA296" s="95"/>
      <c r="AB296" s="87">
        <f t="shared" ref="AB296:AK296" ca="1" si="1393">ROUND(Q295*E$9/12,2)</f>
        <v>0</v>
      </c>
      <c r="AC296" s="87">
        <f t="shared" si="1393"/>
        <v>0</v>
      </c>
      <c r="AD296" s="87">
        <f t="shared" si="1393"/>
        <v>0</v>
      </c>
      <c r="AE296" s="87">
        <f t="shared" si="1393"/>
        <v>0</v>
      </c>
      <c r="AF296" s="87">
        <f t="shared" ca="1" si="1393"/>
        <v>0</v>
      </c>
      <c r="AG296" s="87">
        <f t="shared" ca="1" si="1393"/>
        <v>0</v>
      </c>
      <c r="AH296" s="87">
        <f t="shared" ca="1" si="1393"/>
        <v>0</v>
      </c>
      <c r="AI296" s="87">
        <f t="shared" ca="1" si="1393"/>
        <v>0</v>
      </c>
      <c r="AJ296" s="87">
        <f t="shared" ca="1" si="1393"/>
        <v>0</v>
      </c>
      <c r="AK296" s="87">
        <f t="shared" ca="1" si="1393"/>
        <v>0</v>
      </c>
      <c r="AL296" s="87">
        <f t="shared" ca="1" si="16"/>
        <v>0</v>
      </c>
      <c r="AM296" s="96"/>
      <c r="AN296" s="87">
        <f t="shared" ref="AN296:AW296" ca="1" si="1394">IF(Q295&gt;0,IF((Q295+AB296)&lt;E$10,Q295+AB296,E$10),0)</f>
        <v>0</v>
      </c>
      <c r="AO296" s="87">
        <f t="shared" si="1394"/>
        <v>0</v>
      </c>
      <c r="AP296" s="87">
        <f t="shared" si="1394"/>
        <v>0</v>
      </c>
      <c r="AQ296" s="87">
        <f t="shared" si="1394"/>
        <v>0</v>
      </c>
      <c r="AR296" s="87">
        <f t="shared" ca="1" si="1394"/>
        <v>0</v>
      </c>
      <c r="AS296" s="87">
        <f t="shared" ca="1" si="1394"/>
        <v>0</v>
      </c>
      <c r="AT296" s="87">
        <f t="shared" ca="1" si="1394"/>
        <v>0</v>
      </c>
      <c r="AU296" s="87">
        <f t="shared" ca="1" si="1394"/>
        <v>0</v>
      </c>
      <c r="AV296" s="87">
        <f t="shared" ca="1" si="1394"/>
        <v>0</v>
      </c>
      <c r="AW296" s="87">
        <f t="shared" ca="1" si="1394"/>
        <v>0</v>
      </c>
      <c r="AX296" s="87">
        <f t="shared" ca="1" si="18"/>
        <v>0</v>
      </c>
      <c r="AY296" s="87"/>
      <c r="AZ296" s="166">
        <f t="shared" ca="1" si="19"/>
        <v>0</v>
      </c>
      <c r="BA296" s="87">
        <f t="shared" ref="BA296:BI296" si="1395">IF(R295&lt;=0,0,IF($C296&lt;=SUM($AZ296:AZ296),0,IF(AO296+$C296-SUM($AZ296:AZ296)&gt;R295+AC296,R295+AC296-AO296,$C296-SUM($AZ296:AZ296))))</f>
        <v>0</v>
      </c>
      <c r="BB296" s="87">
        <f t="shared" si="1395"/>
        <v>0</v>
      </c>
      <c r="BC296" s="87">
        <f t="shared" si="1395"/>
        <v>0</v>
      </c>
      <c r="BD296" s="87">
        <f t="shared" ca="1" si="1395"/>
        <v>0</v>
      </c>
      <c r="BE296" s="87">
        <f t="shared" ca="1" si="1395"/>
        <v>0</v>
      </c>
      <c r="BF296" s="87">
        <f t="shared" ca="1" si="1395"/>
        <v>0</v>
      </c>
      <c r="BG296" s="87">
        <f t="shared" ca="1" si="1395"/>
        <v>0</v>
      </c>
      <c r="BH296" s="87">
        <f t="shared" ca="1" si="1395"/>
        <v>0</v>
      </c>
      <c r="BI296" s="87">
        <f t="shared" ca="1" si="1395"/>
        <v>0</v>
      </c>
      <c r="BJ296" s="2"/>
    </row>
    <row r="297" spans="1:62" ht="10.5" customHeight="1">
      <c r="A297" s="85" t="str">
        <f t="shared" ca="1" si="10"/>
        <v/>
      </c>
      <c r="B297" s="104" t="e">
        <f t="shared" ca="1" si="11"/>
        <v>#N/A</v>
      </c>
      <c r="C297" s="86" t="str">
        <f t="shared" ca="1" si="12"/>
        <v/>
      </c>
      <c r="D297" s="137"/>
      <c r="E297" s="87">
        <f t="shared" ref="E297:N297" ca="1" si="1396">AN297+AZ297</f>
        <v>0</v>
      </c>
      <c r="F297" s="87">
        <f t="shared" si="1396"/>
        <v>0</v>
      </c>
      <c r="G297" s="87">
        <f t="shared" si="1396"/>
        <v>0</v>
      </c>
      <c r="H297" s="87">
        <f t="shared" si="1396"/>
        <v>0</v>
      </c>
      <c r="I297" s="87">
        <f t="shared" ca="1" si="1396"/>
        <v>0</v>
      </c>
      <c r="J297" s="87">
        <f t="shared" ca="1" si="1396"/>
        <v>0</v>
      </c>
      <c r="K297" s="87">
        <f t="shared" ca="1" si="1396"/>
        <v>0</v>
      </c>
      <c r="L297" s="87">
        <f t="shared" ca="1" si="1396"/>
        <v>0</v>
      </c>
      <c r="M297" s="87">
        <f t="shared" ca="1" si="1396"/>
        <v>0</v>
      </c>
      <c r="N297" s="87">
        <f t="shared" ca="1" si="1396"/>
        <v>0</v>
      </c>
      <c r="O297" s="88"/>
      <c r="P297" s="87">
        <f t="shared" ca="1" si="8"/>
        <v>0</v>
      </c>
      <c r="Q297" s="87">
        <f t="shared" ref="Q297:Z297" ca="1" si="1397">IF(E$8=0,0,ROUND(Q296-(E297-AB297),2))</f>
        <v>0</v>
      </c>
      <c r="R297" s="87">
        <f t="shared" si="1397"/>
        <v>0</v>
      </c>
      <c r="S297" s="87">
        <f t="shared" si="1397"/>
        <v>0</v>
      </c>
      <c r="T297" s="87">
        <f t="shared" si="1397"/>
        <v>0</v>
      </c>
      <c r="U297" s="87">
        <f t="shared" ca="1" si="1397"/>
        <v>0</v>
      </c>
      <c r="V297" s="87">
        <f t="shared" ca="1" si="1397"/>
        <v>0</v>
      </c>
      <c r="W297" s="87">
        <f t="shared" ca="1" si="1397"/>
        <v>0</v>
      </c>
      <c r="X297" s="87">
        <f t="shared" ca="1" si="1397"/>
        <v>0</v>
      </c>
      <c r="Y297" s="87">
        <f t="shared" ca="1" si="1397"/>
        <v>0</v>
      </c>
      <c r="Z297" s="87">
        <f t="shared" ca="1" si="1397"/>
        <v>0</v>
      </c>
      <c r="AA297" s="95"/>
      <c r="AB297" s="87">
        <f t="shared" ref="AB297:AK297" ca="1" si="1398">ROUND(Q296*E$9/12,2)</f>
        <v>0</v>
      </c>
      <c r="AC297" s="87">
        <f t="shared" si="1398"/>
        <v>0</v>
      </c>
      <c r="AD297" s="87">
        <f t="shared" si="1398"/>
        <v>0</v>
      </c>
      <c r="AE297" s="87">
        <f t="shared" si="1398"/>
        <v>0</v>
      </c>
      <c r="AF297" s="87">
        <f t="shared" ca="1" si="1398"/>
        <v>0</v>
      </c>
      <c r="AG297" s="87">
        <f t="shared" ca="1" si="1398"/>
        <v>0</v>
      </c>
      <c r="AH297" s="87">
        <f t="shared" ca="1" si="1398"/>
        <v>0</v>
      </c>
      <c r="AI297" s="87">
        <f t="shared" ca="1" si="1398"/>
        <v>0</v>
      </c>
      <c r="AJ297" s="87">
        <f t="shared" ca="1" si="1398"/>
        <v>0</v>
      </c>
      <c r="AK297" s="87">
        <f t="shared" ca="1" si="1398"/>
        <v>0</v>
      </c>
      <c r="AL297" s="87">
        <f t="shared" ca="1" si="16"/>
        <v>0</v>
      </c>
      <c r="AM297" s="96"/>
      <c r="AN297" s="87">
        <f t="shared" ref="AN297:AW297" ca="1" si="1399">IF(Q296&gt;0,IF((Q296+AB297)&lt;E$10,Q296+AB297,E$10),0)</f>
        <v>0</v>
      </c>
      <c r="AO297" s="87">
        <f t="shared" si="1399"/>
        <v>0</v>
      </c>
      <c r="AP297" s="87">
        <f t="shared" si="1399"/>
        <v>0</v>
      </c>
      <c r="AQ297" s="87">
        <f t="shared" si="1399"/>
        <v>0</v>
      </c>
      <c r="AR297" s="87">
        <f t="shared" ca="1" si="1399"/>
        <v>0</v>
      </c>
      <c r="AS297" s="87">
        <f t="shared" ca="1" si="1399"/>
        <v>0</v>
      </c>
      <c r="AT297" s="87">
        <f t="shared" ca="1" si="1399"/>
        <v>0</v>
      </c>
      <c r="AU297" s="87">
        <f t="shared" ca="1" si="1399"/>
        <v>0</v>
      </c>
      <c r="AV297" s="87">
        <f t="shared" ca="1" si="1399"/>
        <v>0</v>
      </c>
      <c r="AW297" s="87">
        <f t="shared" ca="1" si="1399"/>
        <v>0</v>
      </c>
      <c r="AX297" s="87">
        <f t="shared" ca="1" si="18"/>
        <v>0</v>
      </c>
      <c r="AY297" s="87"/>
      <c r="AZ297" s="166">
        <f t="shared" ca="1" si="19"/>
        <v>0</v>
      </c>
      <c r="BA297" s="87">
        <f t="shared" ref="BA297:BI297" si="1400">IF(R296&lt;=0,0,IF($C297&lt;=SUM($AZ297:AZ297),0,IF(AO297+$C297-SUM($AZ297:AZ297)&gt;R296+AC297,R296+AC297-AO297,$C297-SUM($AZ297:AZ297))))</f>
        <v>0</v>
      </c>
      <c r="BB297" s="87">
        <f t="shared" si="1400"/>
        <v>0</v>
      </c>
      <c r="BC297" s="87">
        <f t="shared" si="1400"/>
        <v>0</v>
      </c>
      <c r="BD297" s="87">
        <f t="shared" ca="1" si="1400"/>
        <v>0</v>
      </c>
      <c r="BE297" s="87">
        <f t="shared" ca="1" si="1400"/>
        <v>0</v>
      </c>
      <c r="BF297" s="87">
        <f t="shared" ca="1" si="1400"/>
        <v>0</v>
      </c>
      <c r="BG297" s="87">
        <f t="shared" ca="1" si="1400"/>
        <v>0</v>
      </c>
      <c r="BH297" s="87">
        <f t="shared" ca="1" si="1400"/>
        <v>0</v>
      </c>
      <c r="BI297" s="87">
        <f t="shared" ca="1" si="1400"/>
        <v>0</v>
      </c>
      <c r="BJ297" s="2"/>
    </row>
    <row r="298" spans="1:62" ht="10.5" customHeight="1">
      <c r="A298" s="85" t="str">
        <f t="shared" ca="1" si="10"/>
        <v/>
      </c>
      <c r="B298" s="104" t="e">
        <f t="shared" ca="1" si="11"/>
        <v>#N/A</v>
      </c>
      <c r="C298" s="86" t="str">
        <f t="shared" ca="1" si="12"/>
        <v/>
      </c>
      <c r="D298" s="137"/>
      <c r="E298" s="87">
        <f t="shared" ref="E298:N298" ca="1" si="1401">AN298+AZ298</f>
        <v>0</v>
      </c>
      <c r="F298" s="87">
        <f t="shared" si="1401"/>
        <v>0</v>
      </c>
      <c r="G298" s="87">
        <f t="shared" si="1401"/>
        <v>0</v>
      </c>
      <c r="H298" s="87">
        <f t="shared" si="1401"/>
        <v>0</v>
      </c>
      <c r="I298" s="87">
        <f t="shared" ca="1" si="1401"/>
        <v>0</v>
      </c>
      <c r="J298" s="87">
        <f t="shared" ca="1" si="1401"/>
        <v>0</v>
      </c>
      <c r="K298" s="87">
        <f t="shared" ca="1" si="1401"/>
        <v>0</v>
      </c>
      <c r="L298" s="87">
        <f t="shared" ca="1" si="1401"/>
        <v>0</v>
      </c>
      <c r="M298" s="87">
        <f t="shared" ca="1" si="1401"/>
        <v>0</v>
      </c>
      <c r="N298" s="87">
        <f t="shared" ca="1" si="1401"/>
        <v>0</v>
      </c>
      <c r="O298" s="88"/>
      <c r="P298" s="87">
        <f t="shared" ca="1" si="8"/>
        <v>0</v>
      </c>
      <c r="Q298" s="87">
        <f t="shared" ref="Q298:Z298" ca="1" si="1402">IF(E$8=0,0,ROUND(Q297-(E298-AB298),2))</f>
        <v>0</v>
      </c>
      <c r="R298" s="87">
        <f t="shared" si="1402"/>
        <v>0</v>
      </c>
      <c r="S298" s="87">
        <f t="shared" si="1402"/>
        <v>0</v>
      </c>
      <c r="T298" s="87">
        <f t="shared" si="1402"/>
        <v>0</v>
      </c>
      <c r="U298" s="87">
        <f t="shared" ca="1" si="1402"/>
        <v>0</v>
      </c>
      <c r="V298" s="87">
        <f t="shared" ca="1" si="1402"/>
        <v>0</v>
      </c>
      <c r="W298" s="87">
        <f t="shared" ca="1" si="1402"/>
        <v>0</v>
      </c>
      <c r="X298" s="87">
        <f t="shared" ca="1" si="1402"/>
        <v>0</v>
      </c>
      <c r="Y298" s="87">
        <f t="shared" ca="1" si="1402"/>
        <v>0</v>
      </c>
      <c r="Z298" s="87">
        <f t="shared" ca="1" si="1402"/>
        <v>0</v>
      </c>
      <c r="AA298" s="95"/>
      <c r="AB298" s="87">
        <f t="shared" ref="AB298:AK298" ca="1" si="1403">ROUND(Q297*E$9/12,2)</f>
        <v>0</v>
      </c>
      <c r="AC298" s="87">
        <f t="shared" si="1403"/>
        <v>0</v>
      </c>
      <c r="AD298" s="87">
        <f t="shared" si="1403"/>
        <v>0</v>
      </c>
      <c r="AE298" s="87">
        <f t="shared" si="1403"/>
        <v>0</v>
      </c>
      <c r="AF298" s="87">
        <f t="shared" ca="1" si="1403"/>
        <v>0</v>
      </c>
      <c r="AG298" s="87">
        <f t="shared" ca="1" si="1403"/>
        <v>0</v>
      </c>
      <c r="AH298" s="87">
        <f t="shared" ca="1" si="1403"/>
        <v>0</v>
      </c>
      <c r="AI298" s="87">
        <f t="shared" ca="1" si="1403"/>
        <v>0</v>
      </c>
      <c r="AJ298" s="87">
        <f t="shared" ca="1" si="1403"/>
        <v>0</v>
      </c>
      <c r="AK298" s="87">
        <f t="shared" ca="1" si="1403"/>
        <v>0</v>
      </c>
      <c r="AL298" s="87">
        <f t="shared" ca="1" si="16"/>
        <v>0</v>
      </c>
      <c r="AM298" s="96"/>
      <c r="AN298" s="87">
        <f t="shared" ref="AN298:AW298" ca="1" si="1404">IF(Q297&gt;0,IF((Q297+AB298)&lt;E$10,Q297+AB298,E$10),0)</f>
        <v>0</v>
      </c>
      <c r="AO298" s="87">
        <f t="shared" si="1404"/>
        <v>0</v>
      </c>
      <c r="AP298" s="87">
        <f t="shared" si="1404"/>
        <v>0</v>
      </c>
      <c r="AQ298" s="87">
        <f t="shared" si="1404"/>
        <v>0</v>
      </c>
      <c r="AR298" s="87">
        <f t="shared" ca="1" si="1404"/>
        <v>0</v>
      </c>
      <c r="AS298" s="87">
        <f t="shared" ca="1" si="1404"/>
        <v>0</v>
      </c>
      <c r="AT298" s="87">
        <f t="shared" ca="1" si="1404"/>
        <v>0</v>
      </c>
      <c r="AU298" s="87">
        <f t="shared" ca="1" si="1404"/>
        <v>0</v>
      </c>
      <c r="AV298" s="87">
        <f t="shared" ca="1" si="1404"/>
        <v>0</v>
      </c>
      <c r="AW298" s="87">
        <f t="shared" ca="1" si="1404"/>
        <v>0</v>
      </c>
      <c r="AX298" s="87">
        <f t="shared" ca="1" si="18"/>
        <v>0</v>
      </c>
      <c r="AY298" s="87"/>
      <c r="AZ298" s="166">
        <f t="shared" ca="1" si="19"/>
        <v>0</v>
      </c>
      <c r="BA298" s="87">
        <f t="shared" ref="BA298:BI298" si="1405">IF(R297&lt;=0,0,IF($C298&lt;=SUM($AZ298:AZ298),0,IF(AO298+$C298-SUM($AZ298:AZ298)&gt;R297+AC298,R297+AC298-AO298,$C298-SUM($AZ298:AZ298))))</f>
        <v>0</v>
      </c>
      <c r="BB298" s="87">
        <f t="shared" si="1405"/>
        <v>0</v>
      </c>
      <c r="BC298" s="87">
        <f t="shared" si="1405"/>
        <v>0</v>
      </c>
      <c r="BD298" s="87">
        <f t="shared" ca="1" si="1405"/>
        <v>0</v>
      </c>
      <c r="BE298" s="87">
        <f t="shared" ca="1" si="1405"/>
        <v>0</v>
      </c>
      <c r="BF298" s="87">
        <f t="shared" ca="1" si="1405"/>
        <v>0</v>
      </c>
      <c r="BG298" s="87">
        <f t="shared" ca="1" si="1405"/>
        <v>0</v>
      </c>
      <c r="BH298" s="87">
        <f t="shared" ca="1" si="1405"/>
        <v>0</v>
      </c>
      <c r="BI298" s="87">
        <f t="shared" ca="1" si="1405"/>
        <v>0</v>
      </c>
      <c r="BJ298" s="2"/>
    </row>
    <row r="299" spans="1:62" ht="10.5" customHeight="1">
      <c r="A299" s="85" t="str">
        <f t="shared" ca="1" si="10"/>
        <v/>
      </c>
      <c r="B299" s="104" t="e">
        <f t="shared" ca="1" si="11"/>
        <v>#N/A</v>
      </c>
      <c r="C299" s="86" t="str">
        <f t="shared" ca="1" si="12"/>
        <v/>
      </c>
      <c r="D299" s="137"/>
      <c r="E299" s="87">
        <f t="shared" ref="E299:N299" ca="1" si="1406">AN299+AZ299</f>
        <v>0</v>
      </c>
      <c r="F299" s="87">
        <f t="shared" si="1406"/>
        <v>0</v>
      </c>
      <c r="G299" s="87">
        <f t="shared" si="1406"/>
        <v>0</v>
      </c>
      <c r="H299" s="87">
        <f t="shared" si="1406"/>
        <v>0</v>
      </c>
      <c r="I299" s="87">
        <f t="shared" ca="1" si="1406"/>
        <v>0</v>
      </c>
      <c r="J299" s="87">
        <f t="shared" ca="1" si="1406"/>
        <v>0</v>
      </c>
      <c r="K299" s="87">
        <f t="shared" ca="1" si="1406"/>
        <v>0</v>
      </c>
      <c r="L299" s="87">
        <f t="shared" ca="1" si="1406"/>
        <v>0</v>
      </c>
      <c r="M299" s="87">
        <f t="shared" ca="1" si="1406"/>
        <v>0</v>
      </c>
      <c r="N299" s="87">
        <f t="shared" ca="1" si="1406"/>
        <v>0</v>
      </c>
      <c r="O299" s="88"/>
      <c r="P299" s="87">
        <f t="shared" ca="1" si="8"/>
        <v>0</v>
      </c>
      <c r="Q299" s="87">
        <f t="shared" ref="Q299:Z299" ca="1" si="1407">IF(E$8=0,0,ROUND(Q298-(E299-AB299),2))</f>
        <v>0</v>
      </c>
      <c r="R299" s="87">
        <f t="shared" si="1407"/>
        <v>0</v>
      </c>
      <c r="S299" s="87">
        <f t="shared" si="1407"/>
        <v>0</v>
      </c>
      <c r="T299" s="87">
        <f t="shared" si="1407"/>
        <v>0</v>
      </c>
      <c r="U299" s="87">
        <f t="shared" ca="1" si="1407"/>
        <v>0</v>
      </c>
      <c r="V299" s="87">
        <f t="shared" ca="1" si="1407"/>
        <v>0</v>
      </c>
      <c r="W299" s="87">
        <f t="shared" ca="1" si="1407"/>
        <v>0</v>
      </c>
      <c r="X299" s="87">
        <f t="shared" ca="1" si="1407"/>
        <v>0</v>
      </c>
      <c r="Y299" s="87">
        <f t="shared" ca="1" si="1407"/>
        <v>0</v>
      </c>
      <c r="Z299" s="87">
        <f t="shared" ca="1" si="1407"/>
        <v>0</v>
      </c>
      <c r="AA299" s="95"/>
      <c r="AB299" s="87">
        <f t="shared" ref="AB299:AK299" ca="1" si="1408">ROUND(Q298*E$9/12,2)</f>
        <v>0</v>
      </c>
      <c r="AC299" s="87">
        <f t="shared" si="1408"/>
        <v>0</v>
      </c>
      <c r="AD299" s="87">
        <f t="shared" si="1408"/>
        <v>0</v>
      </c>
      <c r="AE299" s="87">
        <f t="shared" si="1408"/>
        <v>0</v>
      </c>
      <c r="AF299" s="87">
        <f t="shared" ca="1" si="1408"/>
        <v>0</v>
      </c>
      <c r="AG299" s="87">
        <f t="shared" ca="1" si="1408"/>
        <v>0</v>
      </c>
      <c r="AH299" s="87">
        <f t="shared" ca="1" si="1408"/>
        <v>0</v>
      </c>
      <c r="AI299" s="87">
        <f t="shared" ca="1" si="1408"/>
        <v>0</v>
      </c>
      <c r="AJ299" s="87">
        <f t="shared" ca="1" si="1408"/>
        <v>0</v>
      </c>
      <c r="AK299" s="87">
        <f t="shared" ca="1" si="1408"/>
        <v>0</v>
      </c>
      <c r="AL299" s="87">
        <f t="shared" ca="1" si="16"/>
        <v>0</v>
      </c>
      <c r="AM299" s="96"/>
      <c r="AN299" s="87">
        <f t="shared" ref="AN299:AW299" ca="1" si="1409">IF(Q298&gt;0,IF((Q298+AB299)&lt;E$10,Q298+AB299,E$10),0)</f>
        <v>0</v>
      </c>
      <c r="AO299" s="87">
        <f t="shared" si="1409"/>
        <v>0</v>
      </c>
      <c r="AP299" s="87">
        <f t="shared" si="1409"/>
        <v>0</v>
      </c>
      <c r="AQ299" s="87">
        <f t="shared" si="1409"/>
        <v>0</v>
      </c>
      <c r="AR299" s="87">
        <f t="shared" ca="1" si="1409"/>
        <v>0</v>
      </c>
      <c r="AS299" s="87">
        <f t="shared" ca="1" si="1409"/>
        <v>0</v>
      </c>
      <c r="AT299" s="87">
        <f t="shared" ca="1" si="1409"/>
        <v>0</v>
      </c>
      <c r="AU299" s="87">
        <f t="shared" ca="1" si="1409"/>
        <v>0</v>
      </c>
      <c r="AV299" s="87">
        <f t="shared" ca="1" si="1409"/>
        <v>0</v>
      </c>
      <c r="AW299" s="87">
        <f t="shared" ca="1" si="1409"/>
        <v>0</v>
      </c>
      <c r="AX299" s="87">
        <f t="shared" ca="1" si="18"/>
        <v>0</v>
      </c>
      <c r="AY299" s="87"/>
      <c r="AZ299" s="166">
        <f t="shared" ca="1" si="19"/>
        <v>0</v>
      </c>
      <c r="BA299" s="87">
        <f t="shared" ref="BA299:BI299" si="1410">IF(R298&lt;=0,0,IF($C299&lt;=SUM($AZ299:AZ299),0,IF(AO299+$C299-SUM($AZ299:AZ299)&gt;R298+AC299,R298+AC299-AO299,$C299-SUM($AZ299:AZ299))))</f>
        <v>0</v>
      </c>
      <c r="BB299" s="87">
        <f t="shared" si="1410"/>
        <v>0</v>
      </c>
      <c r="BC299" s="87">
        <f t="shared" si="1410"/>
        <v>0</v>
      </c>
      <c r="BD299" s="87">
        <f t="shared" ca="1" si="1410"/>
        <v>0</v>
      </c>
      <c r="BE299" s="87">
        <f t="shared" ca="1" si="1410"/>
        <v>0</v>
      </c>
      <c r="BF299" s="87">
        <f t="shared" ca="1" si="1410"/>
        <v>0</v>
      </c>
      <c r="BG299" s="87">
        <f t="shared" ca="1" si="1410"/>
        <v>0</v>
      </c>
      <c r="BH299" s="87">
        <f t="shared" ca="1" si="1410"/>
        <v>0</v>
      </c>
      <c r="BI299" s="87">
        <f t="shared" ca="1" si="1410"/>
        <v>0</v>
      </c>
      <c r="BJ299" s="2"/>
    </row>
    <row r="300" spans="1:62" ht="10.5" customHeight="1">
      <c r="A300" s="85" t="str">
        <f t="shared" ca="1" si="10"/>
        <v/>
      </c>
      <c r="B300" s="104" t="e">
        <f t="shared" ca="1" si="11"/>
        <v>#N/A</v>
      </c>
      <c r="C300" s="86" t="str">
        <f t="shared" ca="1" si="12"/>
        <v/>
      </c>
      <c r="D300" s="137"/>
      <c r="E300" s="87">
        <f t="shared" ref="E300:N300" ca="1" si="1411">AN300+AZ300</f>
        <v>0</v>
      </c>
      <c r="F300" s="87">
        <f t="shared" si="1411"/>
        <v>0</v>
      </c>
      <c r="G300" s="87">
        <f t="shared" si="1411"/>
        <v>0</v>
      </c>
      <c r="H300" s="87">
        <f t="shared" si="1411"/>
        <v>0</v>
      </c>
      <c r="I300" s="87">
        <f t="shared" ca="1" si="1411"/>
        <v>0</v>
      </c>
      <c r="J300" s="87">
        <f t="shared" ca="1" si="1411"/>
        <v>0</v>
      </c>
      <c r="K300" s="87">
        <f t="shared" ca="1" si="1411"/>
        <v>0</v>
      </c>
      <c r="L300" s="87">
        <f t="shared" ca="1" si="1411"/>
        <v>0</v>
      </c>
      <c r="M300" s="87">
        <f t="shared" ca="1" si="1411"/>
        <v>0</v>
      </c>
      <c r="N300" s="87">
        <f t="shared" ca="1" si="1411"/>
        <v>0</v>
      </c>
      <c r="O300" s="88"/>
      <c r="P300" s="87">
        <f t="shared" ca="1" si="8"/>
        <v>0</v>
      </c>
      <c r="Q300" s="87">
        <f t="shared" ref="Q300:Z300" ca="1" si="1412">IF(E$8=0,0,ROUND(Q299-(E300-AB300),2))</f>
        <v>0</v>
      </c>
      <c r="R300" s="87">
        <f t="shared" si="1412"/>
        <v>0</v>
      </c>
      <c r="S300" s="87">
        <f t="shared" si="1412"/>
        <v>0</v>
      </c>
      <c r="T300" s="87">
        <f t="shared" si="1412"/>
        <v>0</v>
      </c>
      <c r="U300" s="87">
        <f t="shared" ca="1" si="1412"/>
        <v>0</v>
      </c>
      <c r="V300" s="87">
        <f t="shared" ca="1" si="1412"/>
        <v>0</v>
      </c>
      <c r="W300" s="87">
        <f t="shared" ca="1" si="1412"/>
        <v>0</v>
      </c>
      <c r="X300" s="87">
        <f t="shared" ca="1" si="1412"/>
        <v>0</v>
      </c>
      <c r="Y300" s="87">
        <f t="shared" ca="1" si="1412"/>
        <v>0</v>
      </c>
      <c r="Z300" s="87">
        <f t="shared" ca="1" si="1412"/>
        <v>0</v>
      </c>
      <c r="AA300" s="95"/>
      <c r="AB300" s="87">
        <f t="shared" ref="AB300:AK300" ca="1" si="1413">ROUND(Q299*E$9/12,2)</f>
        <v>0</v>
      </c>
      <c r="AC300" s="87">
        <f t="shared" si="1413"/>
        <v>0</v>
      </c>
      <c r="AD300" s="87">
        <f t="shared" si="1413"/>
        <v>0</v>
      </c>
      <c r="AE300" s="87">
        <f t="shared" si="1413"/>
        <v>0</v>
      </c>
      <c r="AF300" s="87">
        <f t="shared" ca="1" si="1413"/>
        <v>0</v>
      </c>
      <c r="AG300" s="87">
        <f t="shared" ca="1" si="1413"/>
        <v>0</v>
      </c>
      <c r="AH300" s="87">
        <f t="shared" ca="1" si="1413"/>
        <v>0</v>
      </c>
      <c r="AI300" s="87">
        <f t="shared" ca="1" si="1413"/>
        <v>0</v>
      </c>
      <c r="AJ300" s="87">
        <f t="shared" ca="1" si="1413"/>
        <v>0</v>
      </c>
      <c r="AK300" s="87">
        <f t="shared" ca="1" si="1413"/>
        <v>0</v>
      </c>
      <c r="AL300" s="87">
        <f t="shared" ca="1" si="16"/>
        <v>0</v>
      </c>
      <c r="AM300" s="96"/>
      <c r="AN300" s="87">
        <f t="shared" ref="AN300:AW300" ca="1" si="1414">IF(Q299&gt;0,IF((Q299+AB300)&lt;E$10,Q299+AB300,E$10),0)</f>
        <v>0</v>
      </c>
      <c r="AO300" s="87">
        <f t="shared" si="1414"/>
        <v>0</v>
      </c>
      <c r="AP300" s="87">
        <f t="shared" si="1414"/>
        <v>0</v>
      </c>
      <c r="AQ300" s="87">
        <f t="shared" si="1414"/>
        <v>0</v>
      </c>
      <c r="AR300" s="87">
        <f t="shared" ca="1" si="1414"/>
        <v>0</v>
      </c>
      <c r="AS300" s="87">
        <f t="shared" ca="1" si="1414"/>
        <v>0</v>
      </c>
      <c r="AT300" s="87">
        <f t="shared" ca="1" si="1414"/>
        <v>0</v>
      </c>
      <c r="AU300" s="87">
        <f t="shared" ca="1" si="1414"/>
        <v>0</v>
      </c>
      <c r="AV300" s="87">
        <f t="shared" ca="1" si="1414"/>
        <v>0</v>
      </c>
      <c r="AW300" s="87">
        <f t="shared" ca="1" si="1414"/>
        <v>0</v>
      </c>
      <c r="AX300" s="87">
        <f t="shared" ca="1" si="18"/>
        <v>0</v>
      </c>
      <c r="AY300" s="87"/>
      <c r="AZ300" s="166">
        <f t="shared" ca="1" si="19"/>
        <v>0</v>
      </c>
      <c r="BA300" s="87">
        <f t="shared" ref="BA300:BI300" si="1415">IF(R299&lt;=0,0,IF($C300&lt;=SUM($AZ300:AZ300),0,IF(AO300+$C300-SUM($AZ300:AZ300)&gt;R299+AC300,R299+AC300-AO300,$C300-SUM($AZ300:AZ300))))</f>
        <v>0</v>
      </c>
      <c r="BB300" s="87">
        <f t="shared" si="1415"/>
        <v>0</v>
      </c>
      <c r="BC300" s="87">
        <f t="shared" si="1415"/>
        <v>0</v>
      </c>
      <c r="BD300" s="87">
        <f t="shared" ca="1" si="1415"/>
        <v>0</v>
      </c>
      <c r="BE300" s="87">
        <f t="shared" ca="1" si="1415"/>
        <v>0</v>
      </c>
      <c r="BF300" s="87">
        <f t="shared" ca="1" si="1415"/>
        <v>0</v>
      </c>
      <c r="BG300" s="87">
        <f t="shared" ca="1" si="1415"/>
        <v>0</v>
      </c>
      <c r="BH300" s="87">
        <f t="shared" ca="1" si="1415"/>
        <v>0</v>
      </c>
      <c r="BI300" s="87">
        <f t="shared" ca="1" si="1415"/>
        <v>0</v>
      </c>
      <c r="BJ300" s="2"/>
    </row>
    <row r="301" spans="1:62" ht="10.5" customHeight="1">
      <c r="A301" s="85" t="str">
        <f t="shared" ca="1" si="10"/>
        <v/>
      </c>
      <c r="B301" s="104" t="e">
        <f t="shared" ca="1" si="11"/>
        <v>#N/A</v>
      </c>
      <c r="C301" s="86" t="str">
        <f t="shared" ca="1" si="12"/>
        <v/>
      </c>
      <c r="D301" s="137"/>
      <c r="E301" s="87">
        <f t="shared" ref="E301:N301" ca="1" si="1416">AN301+AZ301</f>
        <v>0</v>
      </c>
      <c r="F301" s="87">
        <f t="shared" si="1416"/>
        <v>0</v>
      </c>
      <c r="G301" s="87">
        <f t="shared" si="1416"/>
        <v>0</v>
      </c>
      <c r="H301" s="87">
        <f t="shared" si="1416"/>
        <v>0</v>
      </c>
      <c r="I301" s="87">
        <f t="shared" ca="1" si="1416"/>
        <v>0</v>
      </c>
      <c r="J301" s="87">
        <f t="shared" ca="1" si="1416"/>
        <v>0</v>
      </c>
      <c r="K301" s="87">
        <f t="shared" ca="1" si="1416"/>
        <v>0</v>
      </c>
      <c r="L301" s="87">
        <f t="shared" ca="1" si="1416"/>
        <v>0</v>
      </c>
      <c r="M301" s="87">
        <f t="shared" ca="1" si="1416"/>
        <v>0</v>
      </c>
      <c r="N301" s="87">
        <f t="shared" ca="1" si="1416"/>
        <v>0</v>
      </c>
      <c r="O301" s="88"/>
      <c r="P301" s="87">
        <f t="shared" ca="1" si="8"/>
        <v>0</v>
      </c>
      <c r="Q301" s="87">
        <f t="shared" ref="Q301:Z301" ca="1" si="1417">IF(E$8=0,0,ROUND(Q300-(E301-AB301),2))</f>
        <v>0</v>
      </c>
      <c r="R301" s="87">
        <f t="shared" si="1417"/>
        <v>0</v>
      </c>
      <c r="S301" s="87">
        <f t="shared" si="1417"/>
        <v>0</v>
      </c>
      <c r="T301" s="87">
        <f t="shared" si="1417"/>
        <v>0</v>
      </c>
      <c r="U301" s="87">
        <f t="shared" ca="1" si="1417"/>
        <v>0</v>
      </c>
      <c r="V301" s="87">
        <f t="shared" ca="1" si="1417"/>
        <v>0</v>
      </c>
      <c r="W301" s="87">
        <f t="shared" ca="1" si="1417"/>
        <v>0</v>
      </c>
      <c r="X301" s="87">
        <f t="shared" ca="1" si="1417"/>
        <v>0</v>
      </c>
      <c r="Y301" s="87">
        <f t="shared" ca="1" si="1417"/>
        <v>0</v>
      </c>
      <c r="Z301" s="87">
        <f t="shared" ca="1" si="1417"/>
        <v>0</v>
      </c>
      <c r="AA301" s="95"/>
      <c r="AB301" s="87">
        <f t="shared" ref="AB301:AK301" ca="1" si="1418">ROUND(Q300*E$9/12,2)</f>
        <v>0</v>
      </c>
      <c r="AC301" s="87">
        <f t="shared" si="1418"/>
        <v>0</v>
      </c>
      <c r="AD301" s="87">
        <f t="shared" si="1418"/>
        <v>0</v>
      </c>
      <c r="AE301" s="87">
        <f t="shared" si="1418"/>
        <v>0</v>
      </c>
      <c r="AF301" s="87">
        <f t="shared" ca="1" si="1418"/>
        <v>0</v>
      </c>
      <c r="AG301" s="87">
        <f t="shared" ca="1" si="1418"/>
        <v>0</v>
      </c>
      <c r="AH301" s="87">
        <f t="shared" ca="1" si="1418"/>
        <v>0</v>
      </c>
      <c r="AI301" s="87">
        <f t="shared" ca="1" si="1418"/>
        <v>0</v>
      </c>
      <c r="AJ301" s="87">
        <f t="shared" ca="1" si="1418"/>
        <v>0</v>
      </c>
      <c r="AK301" s="87">
        <f t="shared" ca="1" si="1418"/>
        <v>0</v>
      </c>
      <c r="AL301" s="87">
        <f t="shared" ca="1" si="16"/>
        <v>0</v>
      </c>
      <c r="AM301" s="96"/>
      <c r="AN301" s="87">
        <f t="shared" ref="AN301:AW301" ca="1" si="1419">IF(Q300&gt;0,IF((Q300+AB301)&lt;E$10,Q300+AB301,E$10),0)</f>
        <v>0</v>
      </c>
      <c r="AO301" s="87">
        <f t="shared" si="1419"/>
        <v>0</v>
      </c>
      <c r="AP301" s="87">
        <f t="shared" si="1419"/>
        <v>0</v>
      </c>
      <c r="AQ301" s="87">
        <f t="shared" si="1419"/>
        <v>0</v>
      </c>
      <c r="AR301" s="87">
        <f t="shared" ca="1" si="1419"/>
        <v>0</v>
      </c>
      <c r="AS301" s="87">
        <f t="shared" ca="1" si="1419"/>
        <v>0</v>
      </c>
      <c r="AT301" s="87">
        <f t="shared" ca="1" si="1419"/>
        <v>0</v>
      </c>
      <c r="AU301" s="87">
        <f t="shared" ca="1" si="1419"/>
        <v>0</v>
      </c>
      <c r="AV301" s="87">
        <f t="shared" ca="1" si="1419"/>
        <v>0</v>
      </c>
      <c r="AW301" s="87">
        <f t="shared" ca="1" si="1419"/>
        <v>0</v>
      </c>
      <c r="AX301" s="87">
        <f t="shared" ca="1" si="18"/>
        <v>0</v>
      </c>
      <c r="AY301" s="87"/>
      <c r="AZ301" s="166">
        <f t="shared" ca="1" si="19"/>
        <v>0</v>
      </c>
      <c r="BA301" s="87">
        <f t="shared" ref="BA301:BI301" si="1420">IF(R300&lt;=0,0,IF($C301&lt;=SUM($AZ301:AZ301),0,IF(AO301+$C301-SUM($AZ301:AZ301)&gt;R300+AC301,R300+AC301-AO301,$C301-SUM($AZ301:AZ301))))</f>
        <v>0</v>
      </c>
      <c r="BB301" s="87">
        <f t="shared" si="1420"/>
        <v>0</v>
      </c>
      <c r="BC301" s="87">
        <f t="shared" si="1420"/>
        <v>0</v>
      </c>
      <c r="BD301" s="87">
        <f t="shared" ca="1" si="1420"/>
        <v>0</v>
      </c>
      <c r="BE301" s="87">
        <f t="shared" ca="1" si="1420"/>
        <v>0</v>
      </c>
      <c r="BF301" s="87">
        <f t="shared" ca="1" si="1420"/>
        <v>0</v>
      </c>
      <c r="BG301" s="87">
        <f t="shared" ca="1" si="1420"/>
        <v>0</v>
      </c>
      <c r="BH301" s="87">
        <f t="shared" ca="1" si="1420"/>
        <v>0</v>
      </c>
      <c r="BI301" s="87">
        <f t="shared" ca="1" si="1420"/>
        <v>0</v>
      </c>
      <c r="BJ301" s="2"/>
    </row>
    <row r="302" spans="1:62" ht="10.5" customHeight="1">
      <c r="A302" s="85" t="str">
        <f t="shared" ca="1" si="10"/>
        <v/>
      </c>
      <c r="B302" s="104" t="e">
        <f t="shared" ca="1" si="11"/>
        <v>#N/A</v>
      </c>
      <c r="C302" s="86" t="str">
        <f t="shared" ca="1" si="12"/>
        <v/>
      </c>
      <c r="D302" s="137"/>
      <c r="E302" s="87">
        <f t="shared" ref="E302:N302" ca="1" si="1421">AN302+AZ302</f>
        <v>0</v>
      </c>
      <c r="F302" s="87">
        <f t="shared" si="1421"/>
        <v>0</v>
      </c>
      <c r="G302" s="87">
        <f t="shared" si="1421"/>
        <v>0</v>
      </c>
      <c r="H302" s="87">
        <f t="shared" si="1421"/>
        <v>0</v>
      </c>
      <c r="I302" s="87">
        <f t="shared" ca="1" si="1421"/>
        <v>0</v>
      </c>
      <c r="J302" s="87">
        <f t="shared" ca="1" si="1421"/>
        <v>0</v>
      </c>
      <c r="K302" s="87">
        <f t="shared" ca="1" si="1421"/>
        <v>0</v>
      </c>
      <c r="L302" s="87">
        <f t="shared" ca="1" si="1421"/>
        <v>0</v>
      </c>
      <c r="M302" s="87">
        <f t="shared" ca="1" si="1421"/>
        <v>0</v>
      </c>
      <c r="N302" s="87">
        <f t="shared" ca="1" si="1421"/>
        <v>0</v>
      </c>
      <c r="O302" s="88"/>
      <c r="P302" s="87">
        <f t="shared" ca="1" si="8"/>
        <v>0</v>
      </c>
      <c r="Q302" s="87">
        <f t="shared" ref="Q302:Z302" ca="1" si="1422">IF(E$8=0,0,ROUND(Q301-(E302-AB302),2))</f>
        <v>0</v>
      </c>
      <c r="R302" s="87">
        <f t="shared" si="1422"/>
        <v>0</v>
      </c>
      <c r="S302" s="87">
        <f t="shared" si="1422"/>
        <v>0</v>
      </c>
      <c r="T302" s="87">
        <f t="shared" si="1422"/>
        <v>0</v>
      </c>
      <c r="U302" s="87">
        <f t="shared" ca="1" si="1422"/>
        <v>0</v>
      </c>
      <c r="V302" s="87">
        <f t="shared" ca="1" si="1422"/>
        <v>0</v>
      </c>
      <c r="W302" s="87">
        <f t="shared" ca="1" si="1422"/>
        <v>0</v>
      </c>
      <c r="X302" s="87">
        <f t="shared" ca="1" si="1422"/>
        <v>0</v>
      </c>
      <c r="Y302" s="87">
        <f t="shared" ca="1" si="1422"/>
        <v>0</v>
      </c>
      <c r="Z302" s="87">
        <f t="shared" ca="1" si="1422"/>
        <v>0</v>
      </c>
      <c r="AA302" s="95"/>
      <c r="AB302" s="87">
        <f t="shared" ref="AB302:AK302" ca="1" si="1423">ROUND(Q301*E$9/12,2)</f>
        <v>0</v>
      </c>
      <c r="AC302" s="87">
        <f t="shared" si="1423"/>
        <v>0</v>
      </c>
      <c r="AD302" s="87">
        <f t="shared" si="1423"/>
        <v>0</v>
      </c>
      <c r="AE302" s="87">
        <f t="shared" si="1423"/>
        <v>0</v>
      </c>
      <c r="AF302" s="87">
        <f t="shared" ca="1" si="1423"/>
        <v>0</v>
      </c>
      <c r="AG302" s="87">
        <f t="shared" ca="1" si="1423"/>
        <v>0</v>
      </c>
      <c r="AH302" s="87">
        <f t="shared" ca="1" si="1423"/>
        <v>0</v>
      </c>
      <c r="AI302" s="87">
        <f t="shared" ca="1" si="1423"/>
        <v>0</v>
      </c>
      <c r="AJ302" s="87">
        <f t="shared" ca="1" si="1423"/>
        <v>0</v>
      </c>
      <c r="AK302" s="87">
        <f t="shared" ca="1" si="1423"/>
        <v>0</v>
      </c>
      <c r="AL302" s="87">
        <f t="shared" ca="1" si="16"/>
        <v>0</v>
      </c>
      <c r="AM302" s="96"/>
      <c r="AN302" s="87">
        <f t="shared" ref="AN302:AW302" ca="1" si="1424">IF(Q301&gt;0,IF((Q301+AB302)&lt;E$10,Q301+AB302,E$10),0)</f>
        <v>0</v>
      </c>
      <c r="AO302" s="87">
        <f t="shared" si="1424"/>
        <v>0</v>
      </c>
      <c r="AP302" s="87">
        <f t="shared" si="1424"/>
        <v>0</v>
      </c>
      <c r="AQ302" s="87">
        <f t="shared" si="1424"/>
        <v>0</v>
      </c>
      <c r="AR302" s="87">
        <f t="shared" ca="1" si="1424"/>
        <v>0</v>
      </c>
      <c r="AS302" s="87">
        <f t="shared" ca="1" si="1424"/>
        <v>0</v>
      </c>
      <c r="AT302" s="87">
        <f t="shared" ca="1" si="1424"/>
        <v>0</v>
      </c>
      <c r="AU302" s="87">
        <f t="shared" ca="1" si="1424"/>
        <v>0</v>
      </c>
      <c r="AV302" s="87">
        <f t="shared" ca="1" si="1424"/>
        <v>0</v>
      </c>
      <c r="AW302" s="87">
        <f t="shared" ca="1" si="1424"/>
        <v>0</v>
      </c>
      <c r="AX302" s="87">
        <f t="shared" ca="1" si="18"/>
        <v>0</v>
      </c>
      <c r="AY302" s="87"/>
      <c r="AZ302" s="166">
        <f t="shared" ca="1" si="19"/>
        <v>0</v>
      </c>
      <c r="BA302" s="87">
        <f t="shared" ref="BA302:BI302" si="1425">IF(R301&lt;=0,0,IF($C302&lt;=SUM($AZ302:AZ302),0,IF(AO302+$C302-SUM($AZ302:AZ302)&gt;R301+AC302,R301+AC302-AO302,$C302-SUM($AZ302:AZ302))))</f>
        <v>0</v>
      </c>
      <c r="BB302" s="87">
        <f t="shared" si="1425"/>
        <v>0</v>
      </c>
      <c r="BC302" s="87">
        <f t="shared" si="1425"/>
        <v>0</v>
      </c>
      <c r="BD302" s="87">
        <f t="shared" ca="1" si="1425"/>
        <v>0</v>
      </c>
      <c r="BE302" s="87">
        <f t="shared" ca="1" si="1425"/>
        <v>0</v>
      </c>
      <c r="BF302" s="87">
        <f t="shared" ca="1" si="1425"/>
        <v>0</v>
      </c>
      <c r="BG302" s="87">
        <f t="shared" ca="1" si="1425"/>
        <v>0</v>
      </c>
      <c r="BH302" s="87">
        <f t="shared" ca="1" si="1425"/>
        <v>0</v>
      </c>
      <c r="BI302" s="87">
        <f t="shared" ca="1" si="1425"/>
        <v>0</v>
      </c>
      <c r="BJ302" s="2"/>
    </row>
    <row r="303" spans="1:62" ht="10.5" customHeight="1">
      <c r="A303" s="85" t="str">
        <f t="shared" ca="1" si="10"/>
        <v/>
      </c>
      <c r="B303" s="104" t="e">
        <f t="shared" ca="1" si="11"/>
        <v>#N/A</v>
      </c>
      <c r="C303" s="86" t="str">
        <f t="shared" ca="1" si="12"/>
        <v/>
      </c>
      <c r="D303" s="137"/>
      <c r="E303" s="87">
        <f t="shared" ref="E303:N303" ca="1" si="1426">AN303+AZ303</f>
        <v>0</v>
      </c>
      <c r="F303" s="87">
        <f t="shared" si="1426"/>
        <v>0</v>
      </c>
      <c r="G303" s="87">
        <f t="shared" si="1426"/>
        <v>0</v>
      </c>
      <c r="H303" s="87">
        <f t="shared" si="1426"/>
        <v>0</v>
      </c>
      <c r="I303" s="87">
        <f t="shared" ca="1" si="1426"/>
        <v>0</v>
      </c>
      <c r="J303" s="87">
        <f t="shared" ca="1" si="1426"/>
        <v>0</v>
      </c>
      <c r="K303" s="87">
        <f t="shared" ca="1" si="1426"/>
        <v>0</v>
      </c>
      <c r="L303" s="87">
        <f t="shared" ca="1" si="1426"/>
        <v>0</v>
      </c>
      <c r="M303" s="87">
        <f t="shared" ca="1" si="1426"/>
        <v>0</v>
      </c>
      <c r="N303" s="87">
        <f t="shared" ca="1" si="1426"/>
        <v>0</v>
      </c>
      <c r="O303" s="88"/>
      <c r="P303" s="87">
        <f t="shared" ca="1" si="8"/>
        <v>0</v>
      </c>
      <c r="Q303" s="87">
        <f t="shared" ref="Q303:Z303" ca="1" si="1427">IF(E$8=0,0,ROUND(Q302-(E303-AB303),2))</f>
        <v>0</v>
      </c>
      <c r="R303" s="87">
        <f t="shared" si="1427"/>
        <v>0</v>
      </c>
      <c r="S303" s="87">
        <f t="shared" si="1427"/>
        <v>0</v>
      </c>
      <c r="T303" s="87">
        <f t="shared" si="1427"/>
        <v>0</v>
      </c>
      <c r="U303" s="87">
        <f t="shared" ca="1" si="1427"/>
        <v>0</v>
      </c>
      <c r="V303" s="87">
        <f t="shared" ca="1" si="1427"/>
        <v>0</v>
      </c>
      <c r="W303" s="87">
        <f t="shared" ca="1" si="1427"/>
        <v>0</v>
      </c>
      <c r="X303" s="87">
        <f t="shared" ca="1" si="1427"/>
        <v>0</v>
      </c>
      <c r="Y303" s="87">
        <f t="shared" ca="1" si="1427"/>
        <v>0</v>
      </c>
      <c r="Z303" s="87">
        <f t="shared" ca="1" si="1427"/>
        <v>0</v>
      </c>
      <c r="AA303" s="95"/>
      <c r="AB303" s="87">
        <f t="shared" ref="AB303:AK303" ca="1" si="1428">ROUND(Q302*E$9/12,2)</f>
        <v>0</v>
      </c>
      <c r="AC303" s="87">
        <f t="shared" si="1428"/>
        <v>0</v>
      </c>
      <c r="AD303" s="87">
        <f t="shared" si="1428"/>
        <v>0</v>
      </c>
      <c r="AE303" s="87">
        <f t="shared" si="1428"/>
        <v>0</v>
      </c>
      <c r="AF303" s="87">
        <f t="shared" ca="1" si="1428"/>
        <v>0</v>
      </c>
      <c r="AG303" s="87">
        <f t="shared" ca="1" si="1428"/>
        <v>0</v>
      </c>
      <c r="AH303" s="87">
        <f t="shared" ca="1" si="1428"/>
        <v>0</v>
      </c>
      <c r="AI303" s="87">
        <f t="shared" ca="1" si="1428"/>
        <v>0</v>
      </c>
      <c r="AJ303" s="87">
        <f t="shared" ca="1" si="1428"/>
        <v>0</v>
      </c>
      <c r="AK303" s="87">
        <f t="shared" ca="1" si="1428"/>
        <v>0</v>
      </c>
      <c r="AL303" s="87">
        <f t="shared" ca="1" si="16"/>
        <v>0</v>
      </c>
      <c r="AM303" s="96"/>
      <c r="AN303" s="87">
        <f t="shared" ref="AN303:AW303" ca="1" si="1429">IF(Q302&gt;0,IF((Q302+AB303)&lt;E$10,Q302+AB303,E$10),0)</f>
        <v>0</v>
      </c>
      <c r="AO303" s="87">
        <f t="shared" si="1429"/>
        <v>0</v>
      </c>
      <c r="AP303" s="87">
        <f t="shared" si="1429"/>
        <v>0</v>
      </c>
      <c r="AQ303" s="87">
        <f t="shared" si="1429"/>
        <v>0</v>
      </c>
      <c r="AR303" s="87">
        <f t="shared" ca="1" si="1429"/>
        <v>0</v>
      </c>
      <c r="AS303" s="87">
        <f t="shared" ca="1" si="1429"/>
        <v>0</v>
      </c>
      <c r="AT303" s="87">
        <f t="shared" ca="1" si="1429"/>
        <v>0</v>
      </c>
      <c r="AU303" s="87">
        <f t="shared" ca="1" si="1429"/>
        <v>0</v>
      </c>
      <c r="AV303" s="87">
        <f t="shared" ca="1" si="1429"/>
        <v>0</v>
      </c>
      <c r="AW303" s="87">
        <f t="shared" ca="1" si="1429"/>
        <v>0</v>
      </c>
      <c r="AX303" s="87">
        <f t="shared" ca="1" si="18"/>
        <v>0</v>
      </c>
      <c r="AY303" s="87"/>
      <c r="AZ303" s="166">
        <f t="shared" ca="1" si="19"/>
        <v>0</v>
      </c>
      <c r="BA303" s="87">
        <f t="shared" ref="BA303:BI303" si="1430">IF(R302&lt;=0,0,IF($C303&lt;=SUM($AZ303:AZ303),0,IF(AO303+$C303-SUM($AZ303:AZ303)&gt;R302+AC303,R302+AC303-AO303,$C303-SUM($AZ303:AZ303))))</f>
        <v>0</v>
      </c>
      <c r="BB303" s="87">
        <f t="shared" si="1430"/>
        <v>0</v>
      </c>
      <c r="BC303" s="87">
        <f t="shared" si="1430"/>
        <v>0</v>
      </c>
      <c r="BD303" s="87">
        <f t="shared" ca="1" si="1430"/>
        <v>0</v>
      </c>
      <c r="BE303" s="87">
        <f t="shared" ca="1" si="1430"/>
        <v>0</v>
      </c>
      <c r="BF303" s="87">
        <f t="shared" ca="1" si="1430"/>
        <v>0</v>
      </c>
      <c r="BG303" s="87">
        <f t="shared" ca="1" si="1430"/>
        <v>0</v>
      </c>
      <c r="BH303" s="87">
        <f t="shared" ca="1" si="1430"/>
        <v>0</v>
      </c>
      <c r="BI303" s="87">
        <f t="shared" ca="1" si="1430"/>
        <v>0</v>
      </c>
      <c r="BJ303" s="2"/>
    </row>
    <row r="304" spans="1:62" ht="10.5" customHeight="1">
      <c r="A304" s="85" t="str">
        <f t="shared" ca="1" si="10"/>
        <v/>
      </c>
      <c r="B304" s="104" t="e">
        <f t="shared" ca="1" si="11"/>
        <v>#N/A</v>
      </c>
      <c r="C304" s="86" t="str">
        <f t="shared" ca="1" si="12"/>
        <v/>
      </c>
      <c r="D304" s="137"/>
      <c r="E304" s="87">
        <f t="shared" ref="E304:N304" ca="1" si="1431">AN304+AZ304</f>
        <v>0</v>
      </c>
      <c r="F304" s="87">
        <f t="shared" si="1431"/>
        <v>0</v>
      </c>
      <c r="G304" s="87">
        <f t="shared" si="1431"/>
        <v>0</v>
      </c>
      <c r="H304" s="87">
        <f t="shared" si="1431"/>
        <v>0</v>
      </c>
      <c r="I304" s="87">
        <f t="shared" ca="1" si="1431"/>
        <v>0</v>
      </c>
      <c r="J304" s="87">
        <f t="shared" ca="1" si="1431"/>
        <v>0</v>
      </c>
      <c r="K304" s="87">
        <f t="shared" ca="1" si="1431"/>
        <v>0</v>
      </c>
      <c r="L304" s="87">
        <f t="shared" ca="1" si="1431"/>
        <v>0</v>
      </c>
      <c r="M304" s="87">
        <f t="shared" ca="1" si="1431"/>
        <v>0</v>
      </c>
      <c r="N304" s="87">
        <f t="shared" ca="1" si="1431"/>
        <v>0</v>
      </c>
      <c r="O304" s="88"/>
      <c r="P304" s="87">
        <f t="shared" ca="1" si="8"/>
        <v>0</v>
      </c>
      <c r="Q304" s="87">
        <f t="shared" ref="Q304:Z304" ca="1" si="1432">IF(E$8=0,0,ROUND(Q303-(E304-AB304),2))</f>
        <v>0</v>
      </c>
      <c r="R304" s="87">
        <f t="shared" si="1432"/>
        <v>0</v>
      </c>
      <c r="S304" s="87">
        <f t="shared" si="1432"/>
        <v>0</v>
      </c>
      <c r="T304" s="87">
        <f t="shared" si="1432"/>
        <v>0</v>
      </c>
      <c r="U304" s="87">
        <f t="shared" ca="1" si="1432"/>
        <v>0</v>
      </c>
      <c r="V304" s="87">
        <f t="shared" ca="1" si="1432"/>
        <v>0</v>
      </c>
      <c r="W304" s="87">
        <f t="shared" ca="1" si="1432"/>
        <v>0</v>
      </c>
      <c r="X304" s="87">
        <f t="shared" ca="1" si="1432"/>
        <v>0</v>
      </c>
      <c r="Y304" s="87">
        <f t="shared" ca="1" si="1432"/>
        <v>0</v>
      </c>
      <c r="Z304" s="87">
        <f t="shared" ca="1" si="1432"/>
        <v>0</v>
      </c>
      <c r="AA304" s="95"/>
      <c r="AB304" s="87">
        <f t="shared" ref="AB304:AK304" ca="1" si="1433">ROUND(Q303*E$9/12,2)</f>
        <v>0</v>
      </c>
      <c r="AC304" s="87">
        <f t="shared" si="1433"/>
        <v>0</v>
      </c>
      <c r="AD304" s="87">
        <f t="shared" si="1433"/>
        <v>0</v>
      </c>
      <c r="AE304" s="87">
        <f t="shared" si="1433"/>
        <v>0</v>
      </c>
      <c r="AF304" s="87">
        <f t="shared" ca="1" si="1433"/>
        <v>0</v>
      </c>
      <c r="AG304" s="87">
        <f t="shared" ca="1" si="1433"/>
        <v>0</v>
      </c>
      <c r="AH304" s="87">
        <f t="shared" ca="1" si="1433"/>
        <v>0</v>
      </c>
      <c r="AI304" s="87">
        <f t="shared" ca="1" si="1433"/>
        <v>0</v>
      </c>
      <c r="AJ304" s="87">
        <f t="shared" ca="1" si="1433"/>
        <v>0</v>
      </c>
      <c r="AK304" s="87">
        <f t="shared" ca="1" si="1433"/>
        <v>0</v>
      </c>
      <c r="AL304" s="87">
        <f t="shared" ca="1" si="16"/>
        <v>0</v>
      </c>
      <c r="AM304" s="96"/>
      <c r="AN304" s="87">
        <f t="shared" ref="AN304:AW304" ca="1" si="1434">IF(Q303&gt;0,IF((Q303+AB304)&lt;E$10,Q303+AB304,E$10),0)</f>
        <v>0</v>
      </c>
      <c r="AO304" s="87">
        <f t="shared" si="1434"/>
        <v>0</v>
      </c>
      <c r="AP304" s="87">
        <f t="shared" si="1434"/>
        <v>0</v>
      </c>
      <c r="AQ304" s="87">
        <f t="shared" si="1434"/>
        <v>0</v>
      </c>
      <c r="AR304" s="87">
        <f t="shared" ca="1" si="1434"/>
        <v>0</v>
      </c>
      <c r="AS304" s="87">
        <f t="shared" ca="1" si="1434"/>
        <v>0</v>
      </c>
      <c r="AT304" s="87">
        <f t="shared" ca="1" si="1434"/>
        <v>0</v>
      </c>
      <c r="AU304" s="87">
        <f t="shared" ca="1" si="1434"/>
        <v>0</v>
      </c>
      <c r="AV304" s="87">
        <f t="shared" ca="1" si="1434"/>
        <v>0</v>
      </c>
      <c r="AW304" s="87">
        <f t="shared" ca="1" si="1434"/>
        <v>0</v>
      </c>
      <c r="AX304" s="87">
        <f t="shared" ca="1" si="18"/>
        <v>0</v>
      </c>
      <c r="AY304" s="87"/>
      <c r="AZ304" s="166">
        <f t="shared" ca="1" si="19"/>
        <v>0</v>
      </c>
      <c r="BA304" s="87">
        <f t="shared" ref="BA304:BI304" si="1435">IF(R303&lt;=0,0,IF($C304&lt;=SUM($AZ304:AZ304),0,IF(AO304+$C304-SUM($AZ304:AZ304)&gt;R303+AC304,R303+AC304-AO304,$C304-SUM($AZ304:AZ304))))</f>
        <v>0</v>
      </c>
      <c r="BB304" s="87">
        <f t="shared" si="1435"/>
        <v>0</v>
      </c>
      <c r="BC304" s="87">
        <f t="shared" si="1435"/>
        <v>0</v>
      </c>
      <c r="BD304" s="87">
        <f t="shared" ca="1" si="1435"/>
        <v>0</v>
      </c>
      <c r="BE304" s="87">
        <f t="shared" ca="1" si="1435"/>
        <v>0</v>
      </c>
      <c r="BF304" s="87">
        <f t="shared" ca="1" si="1435"/>
        <v>0</v>
      </c>
      <c r="BG304" s="87">
        <f t="shared" ca="1" si="1435"/>
        <v>0</v>
      </c>
      <c r="BH304" s="87">
        <f t="shared" ca="1" si="1435"/>
        <v>0</v>
      </c>
      <c r="BI304" s="87">
        <f t="shared" ca="1" si="1435"/>
        <v>0</v>
      </c>
      <c r="BJ304" s="2"/>
    </row>
    <row r="305" spans="1:62" ht="10.5" customHeight="1">
      <c r="A305" s="85" t="str">
        <f t="shared" ca="1" si="10"/>
        <v/>
      </c>
      <c r="B305" s="104" t="e">
        <f t="shared" ca="1" si="11"/>
        <v>#N/A</v>
      </c>
      <c r="C305" s="86" t="str">
        <f t="shared" ca="1" si="12"/>
        <v/>
      </c>
      <c r="D305" s="137"/>
      <c r="E305" s="87">
        <f t="shared" ref="E305:N305" ca="1" si="1436">AN305+AZ305</f>
        <v>0</v>
      </c>
      <c r="F305" s="87">
        <f t="shared" si="1436"/>
        <v>0</v>
      </c>
      <c r="G305" s="87">
        <f t="shared" si="1436"/>
        <v>0</v>
      </c>
      <c r="H305" s="87">
        <f t="shared" si="1436"/>
        <v>0</v>
      </c>
      <c r="I305" s="87">
        <f t="shared" ca="1" si="1436"/>
        <v>0</v>
      </c>
      <c r="J305" s="87">
        <f t="shared" ca="1" si="1436"/>
        <v>0</v>
      </c>
      <c r="K305" s="87">
        <f t="shared" ca="1" si="1436"/>
        <v>0</v>
      </c>
      <c r="L305" s="87">
        <f t="shared" ca="1" si="1436"/>
        <v>0</v>
      </c>
      <c r="M305" s="87">
        <f t="shared" ca="1" si="1436"/>
        <v>0</v>
      </c>
      <c r="N305" s="87">
        <f t="shared" ca="1" si="1436"/>
        <v>0</v>
      </c>
      <c r="O305" s="88"/>
      <c r="P305" s="87">
        <f t="shared" ca="1" si="8"/>
        <v>0</v>
      </c>
      <c r="Q305" s="87">
        <f t="shared" ref="Q305:Z305" ca="1" si="1437">IF(E$8=0,0,ROUND(Q304-(E305-AB305),2))</f>
        <v>0</v>
      </c>
      <c r="R305" s="87">
        <f t="shared" si="1437"/>
        <v>0</v>
      </c>
      <c r="S305" s="87">
        <f t="shared" si="1437"/>
        <v>0</v>
      </c>
      <c r="T305" s="87">
        <f t="shared" si="1437"/>
        <v>0</v>
      </c>
      <c r="U305" s="87">
        <f t="shared" ca="1" si="1437"/>
        <v>0</v>
      </c>
      <c r="V305" s="87">
        <f t="shared" ca="1" si="1437"/>
        <v>0</v>
      </c>
      <c r="W305" s="87">
        <f t="shared" ca="1" si="1437"/>
        <v>0</v>
      </c>
      <c r="X305" s="87">
        <f t="shared" ca="1" si="1437"/>
        <v>0</v>
      </c>
      <c r="Y305" s="87">
        <f t="shared" ca="1" si="1437"/>
        <v>0</v>
      </c>
      <c r="Z305" s="87">
        <f t="shared" ca="1" si="1437"/>
        <v>0</v>
      </c>
      <c r="AA305" s="95"/>
      <c r="AB305" s="87">
        <f t="shared" ref="AB305:AK305" ca="1" si="1438">ROUND(Q304*E$9/12,2)</f>
        <v>0</v>
      </c>
      <c r="AC305" s="87">
        <f t="shared" si="1438"/>
        <v>0</v>
      </c>
      <c r="AD305" s="87">
        <f t="shared" si="1438"/>
        <v>0</v>
      </c>
      <c r="AE305" s="87">
        <f t="shared" si="1438"/>
        <v>0</v>
      </c>
      <c r="AF305" s="87">
        <f t="shared" ca="1" si="1438"/>
        <v>0</v>
      </c>
      <c r="AG305" s="87">
        <f t="shared" ca="1" si="1438"/>
        <v>0</v>
      </c>
      <c r="AH305" s="87">
        <f t="shared" ca="1" si="1438"/>
        <v>0</v>
      </c>
      <c r="AI305" s="87">
        <f t="shared" ca="1" si="1438"/>
        <v>0</v>
      </c>
      <c r="AJ305" s="87">
        <f t="shared" ca="1" si="1438"/>
        <v>0</v>
      </c>
      <c r="AK305" s="87">
        <f t="shared" ca="1" si="1438"/>
        <v>0</v>
      </c>
      <c r="AL305" s="87">
        <f t="shared" ca="1" si="16"/>
        <v>0</v>
      </c>
      <c r="AM305" s="96"/>
      <c r="AN305" s="87">
        <f t="shared" ref="AN305:AW305" ca="1" si="1439">IF(Q304&gt;0,IF((Q304+AB305)&lt;E$10,Q304+AB305,E$10),0)</f>
        <v>0</v>
      </c>
      <c r="AO305" s="87">
        <f t="shared" si="1439"/>
        <v>0</v>
      </c>
      <c r="AP305" s="87">
        <f t="shared" si="1439"/>
        <v>0</v>
      </c>
      <c r="AQ305" s="87">
        <f t="shared" si="1439"/>
        <v>0</v>
      </c>
      <c r="AR305" s="87">
        <f t="shared" ca="1" si="1439"/>
        <v>0</v>
      </c>
      <c r="AS305" s="87">
        <f t="shared" ca="1" si="1439"/>
        <v>0</v>
      </c>
      <c r="AT305" s="87">
        <f t="shared" ca="1" si="1439"/>
        <v>0</v>
      </c>
      <c r="AU305" s="87">
        <f t="shared" ca="1" si="1439"/>
        <v>0</v>
      </c>
      <c r="AV305" s="87">
        <f t="shared" ca="1" si="1439"/>
        <v>0</v>
      </c>
      <c r="AW305" s="87">
        <f t="shared" ca="1" si="1439"/>
        <v>0</v>
      </c>
      <c r="AX305" s="87">
        <f t="shared" ca="1" si="18"/>
        <v>0</v>
      </c>
      <c r="AY305" s="87"/>
      <c r="AZ305" s="166">
        <f t="shared" ca="1" si="19"/>
        <v>0</v>
      </c>
      <c r="BA305" s="87">
        <f t="shared" ref="BA305:BI305" si="1440">IF(R304&lt;=0,0,IF($C305&lt;=SUM($AZ305:AZ305),0,IF(AO305+$C305-SUM($AZ305:AZ305)&gt;R304+AC305,R304+AC305-AO305,$C305-SUM($AZ305:AZ305))))</f>
        <v>0</v>
      </c>
      <c r="BB305" s="87">
        <f t="shared" si="1440"/>
        <v>0</v>
      </c>
      <c r="BC305" s="87">
        <f t="shared" si="1440"/>
        <v>0</v>
      </c>
      <c r="BD305" s="87">
        <f t="shared" ca="1" si="1440"/>
        <v>0</v>
      </c>
      <c r="BE305" s="87">
        <f t="shared" ca="1" si="1440"/>
        <v>0</v>
      </c>
      <c r="BF305" s="87">
        <f t="shared" ca="1" si="1440"/>
        <v>0</v>
      </c>
      <c r="BG305" s="87">
        <f t="shared" ca="1" si="1440"/>
        <v>0</v>
      </c>
      <c r="BH305" s="87">
        <f t="shared" ca="1" si="1440"/>
        <v>0</v>
      </c>
      <c r="BI305" s="87">
        <f t="shared" ca="1" si="1440"/>
        <v>0</v>
      </c>
      <c r="BJ305" s="2"/>
    </row>
    <row r="306" spans="1:62" ht="10.5" customHeight="1">
      <c r="A306" s="85" t="str">
        <f t="shared" ca="1" si="10"/>
        <v/>
      </c>
      <c r="B306" s="104" t="e">
        <f t="shared" ca="1" si="11"/>
        <v>#N/A</v>
      </c>
      <c r="C306" s="86" t="str">
        <f t="shared" ca="1" si="12"/>
        <v/>
      </c>
      <c r="D306" s="137"/>
      <c r="E306" s="87">
        <f t="shared" ref="E306:N306" ca="1" si="1441">AN306+AZ306</f>
        <v>0</v>
      </c>
      <c r="F306" s="87">
        <f t="shared" si="1441"/>
        <v>0</v>
      </c>
      <c r="G306" s="87">
        <f t="shared" si="1441"/>
        <v>0</v>
      </c>
      <c r="H306" s="87">
        <f t="shared" si="1441"/>
        <v>0</v>
      </c>
      <c r="I306" s="87">
        <f t="shared" ca="1" si="1441"/>
        <v>0</v>
      </c>
      <c r="J306" s="87">
        <f t="shared" ca="1" si="1441"/>
        <v>0</v>
      </c>
      <c r="K306" s="87">
        <f t="shared" ca="1" si="1441"/>
        <v>0</v>
      </c>
      <c r="L306" s="87">
        <f t="shared" ca="1" si="1441"/>
        <v>0</v>
      </c>
      <c r="M306" s="87">
        <f t="shared" ca="1" si="1441"/>
        <v>0</v>
      </c>
      <c r="N306" s="87">
        <f t="shared" ca="1" si="1441"/>
        <v>0</v>
      </c>
      <c r="O306" s="88"/>
      <c r="P306" s="87">
        <f t="shared" ca="1" si="8"/>
        <v>0</v>
      </c>
      <c r="Q306" s="87">
        <f t="shared" ref="Q306:Z306" ca="1" si="1442">IF(E$8=0,0,ROUND(Q305-(E306-AB306),2))</f>
        <v>0</v>
      </c>
      <c r="R306" s="87">
        <f t="shared" si="1442"/>
        <v>0</v>
      </c>
      <c r="S306" s="87">
        <f t="shared" si="1442"/>
        <v>0</v>
      </c>
      <c r="T306" s="87">
        <f t="shared" si="1442"/>
        <v>0</v>
      </c>
      <c r="U306" s="87">
        <f t="shared" ca="1" si="1442"/>
        <v>0</v>
      </c>
      <c r="V306" s="87">
        <f t="shared" ca="1" si="1442"/>
        <v>0</v>
      </c>
      <c r="W306" s="87">
        <f t="shared" ca="1" si="1442"/>
        <v>0</v>
      </c>
      <c r="X306" s="87">
        <f t="shared" ca="1" si="1442"/>
        <v>0</v>
      </c>
      <c r="Y306" s="87">
        <f t="shared" ca="1" si="1442"/>
        <v>0</v>
      </c>
      <c r="Z306" s="87">
        <f t="shared" ca="1" si="1442"/>
        <v>0</v>
      </c>
      <c r="AA306" s="95"/>
      <c r="AB306" s="87">
        <f t="shared" ref="AB306:AK306" ca="1" si="1443">ROUND(Q305*E$9/12,2)</f>
        <v>0</v>
      </c>
      <c r="AC306" s="87">
        <f t="shared" si="1443"/>
        <v>0</v>
      </c>
      <c r="AD306" s="87">
        <f t="shared" si="1443"/>
        <v>0</v>
      </c>
      <c r="AE306" s="87">
        <f t="shared" si="1443"/>
        <v>0</v>
      </c>
      <c r="AF306" s="87">
        <f t="shared" ca="1" si="1443"/>
        <v>0</v>
      </c>
      <c r="AG306" s="87">
        <f t="shared" ca="1" si="1443"/>
        <v>0</v>
      </c>
      <c r="AH306" s="87">
        <f t="shared" ca="1" si="1443"/>
        <v>0</v>
      </c>
      <c r="AI306" s="87">
        <f t="shared" ca="1" si="1443"/>
        <v>0</v>
      </c>
      <c r="AJ306" s="87">
        <f t="shared" ca="1" si="1443"/>
        <v>0</v>
      </c>
      <c r="AK306" s="87">
        <f t="shared" ca="1" si="1443"/>
        <v>0</v>
      </c>
      <c r="AL306" s="87">
        <f t="shared" ca="1" si="16"/>
        <v>0</v>
      </c>
      <c r="AM306" s="96"/>
      <c r="AN306" s="87">
        <f t="shared" ref="AN306:AW306" ca="1" si="1444">IF(Q305&gt;0,IF((Q305+AB306)&lt;E$10,Q305+AB306,E$10),0)</f>
        <v>0</v>
      </c>
      <c r="AO306" s="87">
        <f t="shared" si="1444"/>
        <v>0</v>
      </c>
      <c r="AP306" s="87">
        <f t="shared" si="1444"/>
        <v>0</v>
      </c>
      <c r="AQ306" s="87">
        <f t="shared" si="1444"/>
        <v>0</v>
      </c>
      <c r="AR306" s="87">
        <f t="shared" ca="1" si="1444"/>
        <v>0</v>
      </c>
      <c r="AS306" s="87">
        <f t="shared" ca="1" si="1444"/>
        <v>0</v>
      </c>
      <c r="AT306" s="87">
        <f t="shared" ca="1" si="1444"/>
        <v>0</v>
      </c>
      <c r="AU306" s="87">
        <f t="shared" ca="1" si="1444"/>
        <v>0</v>
      </c>
      <c r="AV306" s="87">
        <f t="shared" ca="1" si="1444"/>
        <v>0</v>
      </c>
      <c r="AW306" s="87">
        <f t="shared" ca="1" si="1444"/>
        <v>0</v>
      </c>
      <c r="AX306" s="87">
        <f t="shared" ca="1" si="18"/>
        <v>0</v>
      </c>
      <c r="AY306" s="87"/>
      <c r="AZ306" s="166">
        <f t="shared" ca="1" si="19"/>
        <v>0</v>
      </c>
      <c r="BA306" s="87">
        <f t="shared" ref="BA306:BI306" si="1445">IF(R305&lt;=0,0,IF($C306&lt;=SUM($AZ306:AZ306),0,IF(AO306+$C306-SUM($AZ306:AZ306)&gt;R305+AC306,R305+AC306-AO306,$C306-SUM($AZ306:AZ306))))</f>
        <v>0</v>
      </c>
      <c r="BB306" s="87">
        <f t="shared" si="1445"/>
        <v>0</v>
      </c>
      <c r="BC306" s="87">
        <f t="shared" si="1445"/>
        <v>0</v>
      </c>
      <c r="BD306" s="87">
        <f t="shared" ca="1" si="1445"/>
        <v>0</v>
      </c>
      <c r="BE306" s="87">
        <f t="shared" ca="1" si="1445"/>
        <v>0</v>
      </c>
      <c r="BF306" s="87">
        <f t="shared" ca="1" si="1445"/>
        <v>0</v>
      </c>
      <c r="BG306" s="87">
        <f t="shared" ca="1" si="1445"/>
        <v>0</v>
      </c>
      <c r="BH306" s="87">
        <f t="shared" ca="1" si="1445"/>
        <v>0</v>
      </c>
      <c r="BI306" s="87">
        <f t="shared" ca="1" si="1445"/>
        <v>0</v>
      </c>
      <c r="BJ306" s="2"/>
    </row>
    <row r="307" spans="1:62" ht="10.5" customHeight="1">
      <c r="A307" s="85" t="str">
        <f t="shared" ca="1" si="10"/>
        <v/>
      </c>
      <c r="B307" s="104" t="e">
        <f t="shared" ca="1" si="11"/>
        <v>#N/A</v>
      </c>
      <c r="C307" s="86" t="str">
        <f t="shared" ca="1" si="12"/>
        <v/>
      </c>
      <c r="D307" s="137"/>
      <c r="E307" s="87">
        <f t="shared" ref="E307:N307" ca="1" si="1446">AN307+AZ307</f>
        <v>0</v>
      </c>
      <c r="F307" s="87">
        <f t="shared" si="1446"/>
        <v>0</v>
      </c>
      <c r="G307" s="87">
        <f t="shared" si="1446"/>
        <v>0</v>
      </c>
      <c r="H307" s="87">
        <f t="shared" si="1446"/>
        <v>0</v>
      </c>
      <c r="I307" s="87">
        <f t="shared" ca="1" si="1446"/>
        <v>0</v>
      </c>
      <c r="J307" s="87">
        <f t="shared" ca="1" si="1446"/>
        <v>0</v>
      </c>
      <c r="K307" s="87">
        <f t="shared" ca="1" si="1446"/>
        <v>0</v>
      </c>
      <c r="L307" s="87">
        <f t="shared" ca="1" si="1446"/>
        <v>0</v>
      </c>
      <c r="M307" s="87">
        <f t="shared" ca="1" si="1446"/>
        <v>0</v>
      </c>
      <c r="N307" s="87">
        <f t="shared" ca="1" si="1446"/>
        <v>0</v>
      </c>
      <c r="O307" s="88"/>
      <c r="P307" s="87">
        <f t="shared" ca="1" si="8"/>
        <v>0</v>
      </c>
      <c r="Q307" s="87">
        <f t="shared" ref="Q307:Z307" ca="1" si="1447">IF(E$8=0,0,ROUND(Q306-(E307-AB307),2))</f>
        <v>0</v>
      </c>
      <c r="R307" s="87">
        <f t="shared" si="1447"/>
        <v>0</v>
      </c>
      <c r="S307" s="87">
        <f t="shared" si="1447"/>
        <v>0</v>
      </c>
      <c r="T307" s="87">
        <f t="shared" si="1447"/>
        <v>0</v>
      </c>
      <c r="U307" s="87">
        <f t="shared" ca="1" si="1447"/>
        <v>0</v>
      </c>
      <c r="V307" s="87">
        <f t="shared" ca="1" si="1447"/>
        <v>0</v>
      </c>
      <c r="W307" s="87">
        <f t="shared" ca="1" si="1447"/>
        <v>0</v>
      </c>
      <c r="X307" s="87">
        <f t="shared" ca="1" si="1447"/>
        <v>0</v>
      </c>
      <c r="Y307" s="87">
        <f t="shared" ca="1" si="1447"/>
        <v>0</v>
      </c>
      <c r="Z307" s="87">
        <f t="shared" ca="1" si="1447"/>
        <v>0</v>
      </c>
      <c r="AA307" s="95"/>
      <c r="AB307" s="87">
        <f t="shared" ref="AB307:AK307" ca="1" si="1448">ROUND(Q306*E$9/12,2)</f>
        <v>0</v>
      </c>
      <c r="AC307" s="87">
        <f t="shared" si="1448"/>
        <v>0</v>
      </c>
      <c r="AD307" s="87">
        <f t="shared" si="1448"/>
        <v>0</v>
      </c>
      <c r="AE307" s="87">
        <f t="shared" si="1448"/>
        <v>0</v>
      </c>
      <c r="AF307" s="87">
        <f t="shared" ca="1" si="1448"/>
        <v>0</v>
      </c>
      <c r="AG307" s="87">
        <f t="shared" ca="1" si="1448"/>
        <v>0</v>
      </c>
      <c r="AH307" s="87">
        <f t="shared" ca="1" si="1448"/>
        <v>0</v>
      </c>
      <c r="AI307" s="87">
        <f t="shared" ca="1" si="1448"/>
        <v>0</v>
      </c>
      <c r="AJ307" s="87">
        <f t="shared" ca="1" si="1448"/>
        <v>0</v>
      </c>
      <c r="AK307" s="87">
        <f t="shared" ca="1" si="1448"/>
        <v>0</v>
      </c>
      <c r="AL307" s="87">
        <f t="shared" ca="1" si="16"/>
        <v>0</v>
      </c>
      <c r="AM307" s="96"/>
      <c r="AN307" s="87">
        <f t="shared" ref="AN307:AW307" ca="1" si="1449">IF(Q306&gt;0,IF((Q306+AB307)&lt;E$10,Q306+AB307,E$10),0)</f>
        <v>0</v>
      </c>
      <c r="AO307" s="87">
        <f t="shared" si="1449"/>
        <v>0</v>
      </c>
      <c r="AP307" s="87">
        <f t="shared" si="1449"/>
        <v>0</v>
      </c>
      <c r="AQ307" s="87">
        <f t="shared" si="1449"/>
        <v>0</v>
      </c>
      <c r="AR307" s="87">
        <f t="shared" ca="1" si="1449"/>
        <v>0</v>
      </c>
      <c r="AS307" s="87">
        <f t="shared" ca="1" si="1449"/>
        <v>0</v>
      </c>
      <c r="AT307" s="87">
        <f t="shared" ca="1" si="1449"/>
        <v>0</v>
      </c>
      <c r="AU307" s="87">
        <f t="shared" ca="1" si="1449"/>
        <v>0</v>
      </c>
      <c r="AV307" s="87">
        <f t="shared" ca="1" si="1449"/>
        <v>0</v>
      </c>
      <c r="AW307" s="87">
        <f t="shared" ca="1" si="1449"/>
        <v>0</v>
      </c>
      <c r="AX307" s="87">
        <f t="shared" ca="1" si="18"/>
        <v>0</v>
      </c>
      <c r="AY307" s="87"/>
      <c r="AZ307" s="166">
        <f t="shared" ca="1" si="19"/>
        <v>0</v>
      </c>
      <c r="BA307" s="87">
        <f t="shared" ref="BA307:BI307" si="1450">IF(R306&lt;=0,0,IF($C307&lt;=SUM($AZ307:AZ307),0,IF(AO307+$C307-SUM($AZ307:AZ307)&gt;R306+AC307,R306+AC307-AO307,$C307-SUM($AZ307:AZ307))))</f>
        <v>0</v>
      </c>
      <c r="BB307" s="87">
        <f t="shared" si="1450"/>
        <v>0</v>
      </c>
      <c r="BC307" s="87">
        <f t="shared" si="1450"/>
        <v>0</v>
      </c>
      <c r="BD307" s="87">
        <f t="shared" ca="1" si="1450"/>
        <v>0</v>
      </c>
      <c r="BE307" s="87">
        <f t="shared" ca="1" si="1450"/>
        <v>0</v>
      </c>
      <c r="BF307" s="87">
        <f t="shared" ca="1" si="1450"/>
        <v>0</v>
      </c>
      <c r="BG307" s="87">
        <f t="shared" ca="1" si="1450"/>
        <v>0</v>
      </c>
      <c r="BH307" s="87">
        <f t="shared" ca="1" si="1450"/>
        <v>0</v>
      </c>
      <c r="BI307" s="87">
        <f t="shared" ca="1" si="1450"/>
        <v>0</v>
      </c>
      <c r="BJ307" s="2"/>
    </row>
    <row r="308" spans="1:62" ht="10.5" customHeight="1">
      <c r="A308" s="85" t="str">
        <f t="shared" ca="1" si="10"/>
        <v/>
      </c>
      <c r="B308" s="104" t="e">
        <f t="shared" ca="1" si="11"/>
        <v>#N/A</v>
      </c>
      <c r="C308" s="86" t="str">
        <f t="shared" ca="1" si="12"/>
        <v/>
      </c>
      <c r="D308" s="137"/>
      <c r="E308" s="87">
        <f t="shared" ref="E308:N308" ca="1" si="1451">AN308+AZ308</f>
        <v>0</v>
      </c>
      <c r="F308" s="87">
        <f t="shared" si="1451"/>
        <v>0</v>
      </c>
      <c r="G308" s="87">
        <f t="shared" si="1451"/>
        <v>0</v>
      </c>
      <c r="H308" s="87">
        <f t="shared" si="1451"/>
        <v>0</v>
      </c>
      <c r="I308" s="87">
        <f t="shared" ca="1" si="1451"/>
        <v>0</v>
      </c>
      <c r="J308" s="87">
        <f t="shared" ca="1" si="1451"/>
        <v>0</v>
      </c>
      <c r="K308" s="87">
        <f t="shared" ca="1" si="1451"/>
        <v>0</v>
      </c>
      <c r="L308" s="87">
        <f t="shared" ca="1" si="1451"/>
        <v>0</v>
      </c>
      <c r="M308" s="87">
        <f t="shared" ca="1" si="1451"/>
        <v>0</v>
      </c>
      <c r="N308" s="87">
        <f t="shared" ca="1" si="1451"/>
        <v>0</v>
      </c>
      <c r="O308" s="88"/>
      <c r="P308" s="87">
        <f t="shared" ca="1" si="8"/>
        <v>0</v>
      </c>
      <c r="Q308" s="87">
        <f t="shared" ref="Q308:Z308" ca="1" si="1452">IF(E$8=0,0,ROUND(Q307-(E308-AB308),2))</f>
        <v>0</v>
      </c>
      <c r="R308" s="87">
        <f t="shared" si="1452"/>
        <v>0</v>
      </c>
      <c r="S308" s="87">
        <f t="shared" si="1452"/>
        <v>0</v>
      </c>
      <c r="T308" s="87">
        <f t="shared" si="1452"/>
        <v>0</v>
      </c>
      <c r="U308" s="87">
        <f t="shared" ca="1" si="1452"/>
        <v>0</v>
      </c>
      <c r="V308" s="87">
        <f t="shared" ca="1" si="1452"/>
        <v>0</v>
      </c>
      <c r="W308" s="87">
        <f t="shared" ca="1" si="1452"/>
        <v>0</v>
      </c>
      <c r="X308" s="87">
        <f t="shared" ca="1" si="1452"/>
        <v>0</v>
      </c>
      <c r="Y308" s="87">
        <f t="shared" ca="1" si="1452"/>
        <v>0</v>
      </c>
      <c r="Z308" s="87">
        <f t="shared" ca="1" si="1452"/>
        <v>0</v>
      </c>
      <c r="AA308" s="95"/>
      <c r="AB308" s="87">
        <f t="shared" ref="AB308:AK308" ca="1" si="1453">ROUND(Q307*E$9/12,2)</f>
        <v>0</v>
      </c>
      <c r="AC308" s="87">
        <f t="shared" si="1453"/>
        <v>0</v>
      </c>
      <c r="AD308" s="87">
        <f t="shared" si="1453"/>
        <v>0</v>
      </c>
      <c r="AE308" s="87">
        <f t="shared" si="1453"/>
        <v>0</v>
      </c>
      <c r="AF308" s="87">
        <f t="shared" ca="1" si="1453"/>
        <v>0</v>
      </c>
      <c r="AG308" s="87">
        <f t="shared" ca="1" si="1453"/>
        <v>0</v>
      </c>
      <c r="AH308" s="87">
        <f t="shared" ca="1" si="1453"/>
        <v>0</v>
      </c>
      <c r="AI308" s="87">
        <f t="shared" ca="1" si="1453"/>
        <v>0</v>
      </c>
      <c r="AJ308" s="87">
        <f t="shared" ca="1" si="1453"/>
        <v>0</v>
      </c>
      <c r="AK308" s="87">
        <f t="shared" ca="1" si="1453"/>
        <v>0</v>
      </c>
      <c r="AL308" s="87">
        <f t="shared" ca="1" si="16"/>
        <v>0</v>
      </c>
      <c r="AM308" s="96"/>
      <c r="AN308" s="87">
        <f t="shared" ref="AN308:AW308" ca="1" si="1454">IF(Q307&gt;0,IF((Q307+AB308)&lt;E$10,Q307+AB308,E$10),0)</f>
        <v>0</v>
      </c>
      <c r="AO308" s="87">
        <f t="shared" si="1454"/>
        <v>0</v>
      </c>
      <c r="AP308" s="87">
        <f t="shared" si="1454"/>
        <v>0</v>
      </c>
      <c r="AQ308" s="87">
        <f t="shared" si="1454"/>
        <v>0</v>
      </c>
      <c r="AR308" s="87">
        <f t="shared" ca="1" si="1454"/>
        <v>0</v>
      </c>
      <c r="AS308" s="87">
        <f t="shared" ca="1" si="1454"/>
        <v>0</v>
      </c>
      <c r="AT308" s="87">
        <f t="shared" ca="1" si="1454"/>
        <v>0</v>
      </c>
      <c r="AU308" s="87">
        <f t="shared" ca="1" si="1454"/>
        <v>0</v>
      </c>
      <c r="AV308" s="87">
        <f t="shared" ca="1" si="1454"/>
        <v>0</v>
      </c>
      <c r="AW308" s="87">
        <f t="shared" ca="1" si="1454"/>
        <v>0</v>
      </c>
      <c r="AX308" s="87">
        <f t="shared" ca="1" si="18"/>
        <v>0</v>
      </c>
      <c r="AY308" s="87"/>
      <c r="AZ308" s="166">
        <f t="shared" ca="1" si="19"/>
        <v>0</v>
      </c>
      <c r="BA308" s="87">
        <f t="shared" ref="BA308:BI308" si="1455">IF(R307&lt;=0,0,IF($C308&lt;=SUM($AZ308:AZ308),0,IF(AO308+$C308-SUM($AZ308:AZ308)&gt;R307+AC308,R307+AC308-AO308,$C308-SUM($AZ308:AZ308))))</f>
        <v>0</v>
      </c>
      <c r="BB308" s="87">
        <f t="shared" si="1455"/>
        <v>0</v>
      </c>
      <c r="BC308" s="87">
        <f t="shared" si="1455"/>
        <v>0</v>
      </c>
      <c r="BD308" s="87">
        <f t="shared" ca="1" si="1455"/>
        <v>0</v>
      </c>
      <c r="BE308" s="87">
        <f t="shared" ca="1" si="1455"/>
        <v>0</v>
      </c>
      <c r="BF308" s="87">
        <f t="shared" ca="1" si="1455"/>
        <v>0</v>
      </c>
      <c r="BG308" s="87">
        <f t="shared" ca="1" si="1455"/>
        <v>0</v>
      </c>
      <c r="BH308" s="87">
        <f t="shared" ca="1" si="1455"/>
        <v>0</v>
      </c>
      <c r="BI308" s="87">
        <f t="shared" ca="1" si="1455"/>
        <v>0</v>
      </c>
      <c r="BJ308" s="2"/>
    </row>
    <row r="309" spans="1:62" ht="10.5" customHeight="1">
      <c r="A309" s="85" t="str">
        <f t="shared" ca="1" si="10"/>
        <v/>
      </c>
      <c r="B309" s="104" t="e">
        <f t="shared" ca="1" si="11"/>
        <v>#N/A</v>
      </c>
      <c r="C309" s="86" t="str">
        <f t="shared" ca="1" si="12"/>
        <v/>
      </c>
      <c r="D309" s="137"/>
      <c r="E309" s="87">
        <f t="shared" ref="E309:N309" ca="1" si="1456">AN309+AZ309</f>
        <v>0</v>
      </c>
      <c r="F309" s="87">
        <f t="shared" si="1456"/>
        <v>0</v>
      </c>
      <c r="G309" s="87">
        <f t="shared" si="1456"/>
        <v>0</v>
      </c>
      <c r="H309" s="87">
        <f t="shared" si="1456"/>
        <v>0</v>
      </c>
      <c r="I309" s="87">
        <f t="shared" ca="1" si="1456"/>
        <v>0</v>
      </c>
      <c r="J309" s="87">
        <f t="shared" ca="1" si="1456"/>
        <v>0</v>
      </c>
      <c r="K309" s="87">
        <f t="shared" ca="1" si="1456"/>
        <v>0</v>
      </c>
      <c r="L309" s="87">
        <f t="shared" ca="1" si="1456"/>
        <v>0</v>
      </c>
      <c r="M309" s="87">
        <f t="shared" ca="1" si="1456"/>
        <v>0</v>
      </c>
      <c r="N309" s="87">
        <f t="shared" ca="1" si="1456"/>
        <v>0</v>
      </c>
      <c r="O309" s="88"/>
      <c r="P309" s="87">
        <f t="shared" ca="1" si="8"/>
        <v>0</v>
      </c>
      <c r="Q309" s="87">
        <f t="shared" ref="Q309:Z309" ca="1" si="1457">IF(E$8=0,0,ROUND(Q308-(E309-AB309),2))</f>
        <v>0</v>
      </c>
      <c r="R309" s="87">
        <f t="shared" si="1457"/>
        <v>0</v>
      </c>
      <c r="S309" s="87">
        <f t="shared" si="1457"/>
        <v>0</v>
      </c>
      <c r="T309" s="87">
        <f t="shared" si="1457"/>
        <v>0</v>
      </c>
      <c r="U309" s="87">
        <f t="shared" ca="1" si="1457"/>
        <v>0</v>
      </c>
      <c r="V309" s="87">
        <f t="shared" ca="1" si="1457"/>
        <v>0</v>
      </c>
      <c r="W309" s="87">
        <f t="shared" ca="1" si="1457"/>
        <v>0</v>
      </c>
      <c r="X309" s="87">
        <f t="shared" ca="1" si="1457"/>
        <v>0</v>
      </c>
      <c r="Y309" s="87">
        <f t="shared" ca="1" si="1457"/>
        <v>0</v>
      </c>
      <c r="Z309" s="87">
        <f t="shared" ca="1" si="1457"/>
        <v>0</v>
      </c>
      <c r="AA309" s="95"/>
      <c r="AB309" s="87">
        <f t="shared" ref="AB309:AK309" ca="1" si="1458">ROUND(Q308*E$9/12,2)</f>
        <v>0</v>
      </c>
      <c r="AC309" s="87">
        <f t="shared" si="1458"/>
        <v>0</v>
      </c>
      <c r="AD309" s="87">
        <f t="shared" si="1458"/>
        <v>0</v>
      </c>
      <c r="AE309" s="87">
        <f t="shared" si="1458"/>
        <v>0</v>
      </c>
      <c r="AF309" s="87">
        <f t="shared" ca="1" si="1458"/>
        <v>0</v>
      </c>
      <c r="AG309" s="87">
        <f t="shared" ca="1" si="1458"/>
        <v>0</v>
      </c>
      <c r="AH309" s="87">
        <f t="shared" ca="1" si="1458"/>
        <v>0</v>
      </c>
      <c r="AI309" s="87">
        <f t="shared" ca="1" si="1458"/>
        <v>0</v>
      </c>
      <c r="AJ309" s="87">
        <f t="shared" ca="1" si="1458"/>
        <v>0</v>
      </c>
      <c r="AK309" s="87">
        <f t="shared" ca="1" si="1458"/>
        <v>0</v>
      </c>
      <c r="AL309" s="87">
        <f t="shared" ca="1" si="16"/>
        <v>0</v>
      </c>
      <c r="AM309" s="96"/>
      <c r="AN309" s="87">
        <f t="shared" ref="AN309:AW309" ca="1" si="1459">IF(Q308&gt;0,IF((Q308+AB309)&lt;E$10,Q308+AB309,E$10),0)</f>
        <v>0</v>
      </c>
      <c r="AO309" s="87">
        <f t="shared" si="1459"/>
        <v>0</v>
      </c>
      <c r="AP309" s="87">
        <f t="shared" si="1459"/>
        <v>0</v>
      </c>
      <c r="AQ309" s="87">
        <f t="shared" si="1459"/>
        <v>0</v>
      </c>
      <c r="AR309" s="87">
        <f t="shared" ca="1" si="1459"/>
        <v>0</v>
      </c>
      <c r="AS309" s="87">
        <f t="shared" ca="1" si="1459"/>
        <v>0</v>
      </c>
      <c r="AT309" s="87">
        <f t="shared" ca="1" si="1459"/>
        <v>0</v>
      </c>
      <c r="AU309" s="87">
        <f t="shared" ca="1" si="1459"/>
        <v>0</v>
      </c>
      <c r="AV309" s="87">
        <f t="shared" ca="1" si="1459"/>
        <v>0</v>
      </c>
      <c r="AW309" s="87">
        <f t="shared" ca="1" si="1459"/>
        <v>0</v>
      </c>
      <c r="AX309" s="87">
        <f t="shared" ca="1" si="18"/>
        <v>0</v>
      </c>
      <c r="AY309" s="87"/>
      <c r="AZ309" s="166">
        <f t="shared" ca="1" si="19"/>
        <v>0</v>
      </c>
      <c r="BA309" s="87">
        <f t="shared" ref="BA309:BI309" si="1460">IF(R308&lt;=0,0,IF($C309&lt;=SUM($AZ309:AZ309),0,IF(AO309+$C309-SUM($AZ309:AZ309)&gt;R308+AC309,R308+AC309-AO309,$C309-SUM($AZ309:AZ309))))</f>
        <v>0</v>
      </c>
      <c r="BB309" s="87">
        <f t="shared" si="1460"/>
        <v>0</v>
      </c>
      <c r="BC309" s="87">
        <f t="shared" si="1460"/>
        <v>0</v>
      </c>
      <c r="BD309" s="87">
        <f t="shared" ca="1" si="1460"/>
        <v>0</v>
      </c>
      <c r="BE309" s="87">
        <f t="shared" ca="1" si="1460"/>
        <v>0</v>
      </c>
      <c r="BF309" s="87">
        <f t="shared" ca="1" si="1460"/>
        <v>0</v>
      </c>
      <c r="BG309" s="87">
        <f t="shared" ca="1" si="1460"/>
        <v>0</v>
      </c>
      <c r="BH309" s="87">
        <f t="shared" ca="1" si="1460"/>
        <v>0</v>
      </c>
      <c r="BI309" s="87">
        <f t="shared" ca="1" si="1460"/>
        <v>0</v>
      </c>
      <c r="BJ309" s="2"/>
    </row>
    <row r="310" spans="1:62" ht="10.5" customHeight="1">
      <c r="A310" s="85" t="str">
        <f t="shared" ca="1" si="10"/>
        <v/>
      </c>
      <c r="B310" s="104" t="e">
        <f t="shared" ca="1" si="11"/>
        <v>#N/A</v>
      </c>
      <c r="C310" s="86" t="str">
        <f t="shared" ca="1" si="12"/>
        <v/>
      </c>
      <c r="D310" s="137"/>
      <c r="E310" s="87">
        <f t="shared" ref="E310:N310" ca="1" si="1461">AN310+AZ310</f>
        <v>0</v>
      </c>
      <c r="F310" s="87">
        <f t="shared" si="1461"/>
        <v>0</v>
      </c>
      <c r="G310" s="87">
        <f t="shared" si="1461"/>
        <v>0</v>
      </c>
      <c r="H310" s="87">
        <f t="shared" si="1461"/>
        <v>0</v>
      </c>
      <c r="I310" s="87">
        <f t="shared" ca="1" si="1461"/>
        <v>0</v>
      </c>
      <c r="J310" s="87">
        <f t="shared" ca="1" si="1461"/>
        <v>0</v>
      </c>
      <c r="K310" s="87">
        <f t="shared" ca="1" si="1461"/>
        <v>0</v>
      </c>
      <c r="L310" s="87">
        <f t="shared" ca="1" si="1461"/>
        <v>0</v>
      </c>
      <c r="M310" s="87">
        <f t="shared" ca="1" si="1461"/>
        <v>0</v>
      </c>
      <c r="N310" s="87">
        <f t="shared" ca="1" si="1461"/>
        <v>0</v>
      </c>
      <c r="O310" s="88"/>
      <c r="P310" s="87">
        <f t="shared" ca="1" si="8"/>
        <v>0</v>
      </c>
      <c r="Q310" s="87">
        <f t="shared" ref="Q310:Z310" ca="1" si="1462">IF(E$8=0,0,ROUND(Q309-(E310-AB310),2))</f>
        <v>0</v>
      </c>
      <c r="R310" s="87">
        <f t="shared" si="1462"/>
        <v>0</v>
      </c>
      <c r="S310" s="87">
        <f t="shared" si="1462"/>
        <v>0</v>
      </c>
      <c r="T310" s="87">
        <f t="shared" si="1462"/>
        <v>0</v>
      </c>
      <c r="U310" s="87">
        <f t="shared" ca="1" si="1462"/>
        <v>0</v>
      </c>
      <c r="V310" s="87">
        <f t="shared" ca="1" si="1462"/>
        <v>0</v>
      </c>
      <c r="W310" s="87">
        <f t="shared" ca="1" si="1462"/>
        <v>0</v>
      </c>
      <c r="X310" s="87">
        <f t="shared" ca="1" si="1462"/>
        <v>0</v>
      </c>
      <c r="Y310" s="87">
        <f t="shared" ca="1" si="1462"/>
        <v>0</v>
      </c>
      <c r="Z310" s="87">
        <f t="shared" ca="1" si="1462"/>
        <v>0</v>
      </c>
      <c r="AA310" s="95"/>
      <c r="AB310" s="87">
        <f t="shared" ref="AB310:AK310" ca="1" si="1463">ROUND(Q309*E$9/12,2)</f>
        <v>0</v>
      </c>
      <c r="AC310" s="87">
        <f t="shared" si="1463"/>
        <v>0</v>
      </c>
      <c r="AD310" s="87">
        <f t="shared" si="1463"/>
        <v>0</v>
      </c>
      <c r="AE310" s="87">
        <f t="shared" si="1463"/>
        <v>0</v>
      </c>
      <c r="AF310" s="87">
        <f t="shared" ca="1" si="1463"/>
        <v>0</v>
      </c>
      <c r="AG310" s="87">
        <f t="shared" ca="1" si="1463"/>
        <v>0</v>
      </c>
      <c r="AH310" s="87">
        <f t="shared" ca="1" si="1463"/>
        <v>0</v>
      </c>
      <c r="AI310" s="87">
        <f t="shared" ca="1" si="1463"/>
        <v>0</v>
      </c>
      <c r="AJ310" s="87">
        <f t="shared" ca="1" si="1463"/>
        <v>0</v>
      </c>
      <c r="AK310" s="87">
        <f t="shared" ca="1" si="1463"/>
        <v>0</v>
      </c>
      <c r="AL310" s="87">
        <f t="shared" ca="1" si="16"/>
        <v>0</v>
      </c>
      <c r="AM310" s="96"/>
      <c r="AN310" s="87">
        <f t="shared" ref="AN310:AW310" ca="1" si="1464">IF(Q309&gt;0,IF((Q309+AB310)&lt;E$10,Q309+AB310,E$10),0)</f>
        <v>0</v>
      </c>
      <c r="AO310" s="87">
        <f t="shared" si="1464"/>
        <v>0</v>
      </c>
      <c r="AP310" s="87">
        <f t="shared" si="1464"/>
        <v>0</v>
      </c>
      <c r="AQ310" s="87">
        <f t="shared" si="1464"/>
        <v>0</v>
      </c>
      <c r="AR310" s="87">
        <f t="shared" ca="1" si="1464"/>
        <v>0</v>
      </c>
      <c r="AS310" s="87">
        <f t="shared" ca="1" si="1464"/>
        <v>0</v>
      </c>
      <c r="AT310" s="87">
        <f t="shared" ca="1" si="1464"/>
        <v>0</v>
      </c>
      <c r="AU310" s="87">
        <f t="shared" ca="1" si="1464"/>
        <v>0</v>
      </c>
      <c r="AV310" s="87">
        <f t="shared" ca="1" si="1464"/>
        <v>0</v>
      </c>
      <c r="AW310" s="87">
        <f t="shared" ca="1" si="1464"/>
        <v>0</v>
      </c>
      <c r="AX310" s="87">
        <f t="shared" ca="1" si="18"/>
        <v>0</v>
      </c>
      <c r="AY310" s="87"/>
      <c r="AZ310" s="166">
        <f t="shared" ca="1" si="19"/>
        <v>0</v>
      </c>
      <c r="BA310" s="87">
        <f t="shared" ref="BA310:BI310" si="1465">IF(R309&lt;=0,0,IF($C310&lt;=SUM($AZ310:AZ310),0,IF(AO310+$C310-SUM($AZ310:AZ310)&gt;R309+AC310,R309+AC310-AO310,$C310-SUM($AZ310:AZ310))))</f>
        <v>0</v>
      </c>
      <c r="BB310" s="87">
        <f t="shared" si="1465"/>
        <v>0</v>
      </c>
      <c r="BC310" s="87">
        <f t="shared" si="1465"/>
        <v>0</v>
      </c>
      <c r="BD310" s="87">
        <f t="shared" ca="1" si="1465"/>
        <v>0</v>
      </c>
      <c r="BE310" s="87">
        <f t="shared" ca="1" si="1465"/>
        <v>0</v>
      </c>
      <c r="BF310" s="87">
        <f t="shared" ca="1" si="1465"/>
        <v>0</v>
      </c>
      <c r="BG310" s="87">
        <f t="shared" ca="1" si="1465"/>
        <v>0</v>
      </c>
      <c r="BH310" s="87">
        <f t="shared" ca="1" si="1465"/>
        <v>0</v>
      </c>
      <c r="BI310" s="87">
        <f t="shared" ca="1" si="1465"/>
        <v>0</v>
      </c>
      <c r="BJ310" s="2"/>
    </row>
    <row r="311" spans="1:62" ht="10.5" customHeight="1">
      <c r="A311" s="85" t="str">
        <f t="shared" ca="1" si="10"/>
        <v/>
      </c>
      <c r="B311" s="104" t="e">
        <f t="shared" ca="1" si="11"/>
        <v>#N/A</v>
      </c>
      <c r="C311" s="86" t="str">
        <f t="shared" ca="1" si="12"/>
        <v/>
      </c>
      <c r="D311" s="137"/>
      <c r="E311" s="87">
        <f t="shared" ref="E311:N311" ca="1" si="1466">AN311+AZ311</f>
        <v>0</v>
      </c>
      <c r="F311" s="87">
        <f t="shared" si="1466"/>
        <v>0</v>
      </c>
      <c r="G311" s="87">
        <f t="shared" si="1466"/>
        <v>0</v>
      </c>
      <c r="H311" s="87">
        <f t="shared" si="1466"/>
        <v>0</v>
      </c>
      <c r="I311" s="87">
        <f t="shared" ca="1" si="1466"/>
        <v>0</v>
      </c>
      <c r="J311" s="87">
        <f t="shared" ca="1" si="1466"/>
        <v>0</v>
      </c>
      <c r="K311" s="87">
        <f t="shared" ca="1" si="1466"/>
        <v>0</v>
      </c>
      <c r="L311" s="87">
        <f t="shared" ca="1" si="1466"/>
        <v>0</v>
      </c>
      <c r="M311" s="87">
        <f t="shared" ca="1" si="1466"/>
        <v>0</v>
      </c>
      <c r="N311" s="87">
        <f t="shared" ca="1" si="1466"/>
        <v>0</v>
      </c>
      <c r="O311" s="88"/>
      <c r="P311" s="87">
        <f t="shared" ca="1" si="8"/>
        <v>0</v>
      </c>
      <c r="Q311" s="87">
        <f t="shared" ref="Q311:Z311" ca="1" si="1467">IF(E$8=0,0,ROUND(Q310-(E311-AB311),2))</f>
        <v>0</v>
      </c>
      <c r="R311" s="87">
        <f t="shared" si="1467"/>
        <v>0</v>
      </c>
      <c r="S311" s="87">
        <f t="shared" si="1467"/>
        <v>0</v>
      </c>
      <c r="T311" s="87">
        <f t="shared" si="1467"/>
        <v>0</v>
      </c>
      <c r="U311" s="87">
        <f t="shared" ca="1" si="1467"/>
        <v>0</v>
      </c>
      <c r="V311" s="87">
        <f t="shared" ca="1" si="1467"/>
        <v>0</v>
      </c>
      <c r="W311" s="87">
        <f t="shared" ca="1" si="1467"/>
        <v>0</v>
      </c>
      <c r="X311" s="87">
        <f t="shared" ca="1" si="1467"/>
        <v>0</v>
      </c>
      <c r="Y311" s="87">
        <f t="shared" ca="1" si="1467"/>
        <v>0</v>
      </c>
      <c r="Z311" s="87">
        <f t="shared" ca="1" si="1467"/>
        <v>0</v>
      </c>
      <c r="AA311" s="95"/>
      <c r="AB311" s="87">
        <f t="shared" ref="AB311:AK311" ca="1" si="1468">ROUND(Q310*E$9/12,2)</f>
        <v>0</v>
      </c>
      <c r="AC311" s="87">
        <f t="shared" si="1468"/>
        <v>0</v>
      </c>
      <c r="AD311" s="87">
        <f t="shared" si="1468"/>
        <v>0</v>
      </c>
      <c r="AE311" s="87">
        <f t="shared" si="1468"/>
        <v>0</v>
      </c>
      <c r="AF311" s="87">
        <f t="shared" ca="1" si="1468"/>
        <v>0</v>
      </c>
      <c r="AG311" s="87">
        <f t="shared" ca="1" si="1468"/>
        <v>0</v>
      </c>
      <c r="AH311" s="87">
        <f t="shared" ca="1" si="1468"/>
        <v>0</v>
      </c>
      <c r="AI311" s="87">
        <f t="shared" ca="1" si="1468"/>
        <v>0</v>
      </c>
      <c r="AJ311" s="87">
        <f t="shared" ca="1" si="1468"/>
        <v>0</v>
      </c>
      <c r="AK311" s="87">
        <f t="shared" ca="1" si="1468"/>
        <v>0</v>
      </c>
      <c r="AL311" s="87">
        <f t="shared" ca="1" si="16"/>
        <v>0</v>
      </c>
      <c r="AM311" s="96"/>
      <c r="AN311" s="87">
        <f t="shared" ref="AN311:AW311" ca="1" si="1469">IF(Q310&gt;0,IF((Q310+AB311)&lt;E$10,Q310+AB311,E$10),0)</f>
        <v>0</v>
      </c>
      <c r="AO311" s="87">
        <f t="shared" si="1469"/>
        <v>0</v>
      </c>
      <c r="AP311" s="87">
        <f t="shared" si="1469"/>
        <v>0</v>
      </c>
      <c r="AQ311" s="87">
        <f t="shared" si="1469"/>
        <v>0</v>
      </c>
      <c r="AR311" s="87">
        <f t="shared" ca="1" si="1469"/>
        <v>0</v>
      </c>
      <c r="AS311" s="87">
        <f t="shared" ca="1" si="1469"/>
        <v>0</v>
      </c>
      <c r="AT311" s="87">
        <f t="shared" ca="1" si="1469"/>
        <v>0</v>
      </c>
      <c r="AU311" s="87">
        <f t="shared" ca="1" si="1469"/>
        <v>0</v>
      </c>
      <c r="AV311" s="87">
        <f t="shared" ca="1" si="1469"/>
        <v>0</v>
      </c>
      <c r="AW311" s="87">
        <f t="shared" ca="1" si="1469"/>
        <v>0</v>
      </c>
      <c r="AX311" s="87">
        <f t="shared" ca="1" si="18"/>
        <v>0</v>
      </c>
      <c r="AY311" s="87"/>
      <c r="AZ311" s="166">
        <f t="shared" ca="1" si="19"/>
        <v>0</v>
      </c>
      <c r="BA311" s="87">
        <f t="shared" ref="BA311:BI311" si="1470">IF(R310&lt;=0,0,IF($C311&lt;=SUM($AZ311:AZ311),0,IF(AO311+$C311-SUM($AZ311:AZ311)&gt;R310+AC311,R310+AC311-AO311,$C311-SUM($AZ311:AZ311))))</f>
        <v>0</v>
      </c>
      <c r="BB311" s="87">
        <f t="shared" si="1470"/>
        <v>0</v>
      </c>
      <c r="BC311" s="87">
        <f t="shared" si="1470"/>
        <v>0</v>
      </c>
      <c r="BD311" s="87">
        <f t="shared" ca="1" si="1470"/>
        <v>0</v>
      </c>
      <c r="BE311" s="87">
        <f t="shared" ca="1" si="1470"/>
        <v>0</v>
      </c>
      <c r="BF311" s="87">
        <f t="shared" ca="1" si="1470"/>
        <v>0</v>
      </c>
      <c r="BG311" s="87">
        <f t="shared" ca="1" si="1470"/>
        <v>0</v>
      </c>
      <c r="BH311" s="87">
        <f t="shared" ca="1" si="1470"/>
        <v>0</v>
      </c>
      <c r="BI311" s="87">
        <f t="shared" ca="1" si="1470"/>
        <v>0</v>
      </c>
      <c r="BJ311" s="2"/>
    </row>
    <row r="312" spans="1:62" ht="10.5" customHeight="1">
      <c r="A312" s="85" t="str">
        <f t="shared" ca="1" si="10"/>
        <v/>
      </c>
      <c r="B312" s="104" t="e">
        <f t="shared" ca="1" si="11"/>
        <v>#N/A</v>
      </c>
      <c r="C312" s="86" t="str">
        <f t="shared" ca="1" si="12"/>
        <v/>
      </c>
      <c r="D312" s="137"/>
      <c r="E312" s="87">
        <f t="shared" ref="E312:N312" ca="1" si="1471">AN312+AZ312</f>
        <v>0</v>
      </c>
      <c r="F312" s="87">
        <f t="shared" si="1471"/>
        <v>0</v>
      </c>
      <c r="G312" s="87">
        <f t="shared" si="1471"/>
        <v>0</v>
      </c>
      <c r="H312" s="87">
        <f t="shared" si="1471"/>
        <v>0</v>
      </c>
      <c r="I312" s="87">
        <f t="shared" ca="1" si="1471"/>
        <v>0</v>
      </c>
      <c r="J312" s="87">
        <f t="shared" ca="1" si="1471"/>
        <v>0</v>
      </c>
      <c r="K312" s="87">
        <f t="shared" ca="1" si="1471"/>
        <v>0</v>
      </c>
      <c r="L312" s="87">
        <f t="shared" ca="1" si="1471"/>
        <v>0</v>
      </c>
      <c r="M312" s="87">
        <f t="shared" ca="1" si="1471"/>
        <v>0</v>
      </c>
      <c r="N312" s="87">
        <f t="shared" ca="1" si="1471"/>
        <v>0</v>
      </c>
      <c r="O312" s="88"/>
      <c r="P312" s="87">
        <f t="shared" ca="1" si="8"/>
        <v>0</v>
      </c>
      <c r="Q312" s="87">
        <f t="shared" ref="Q312:Z312" ca="1" si="1472">IF(E$8=0,0,ROUND(Q311-(E312-AB312),2))</f>
        <v>0</v>
      </c>
      <c r="R312" s="87">
        <f t="shared" si="1472"/>
        <v>0</v>
      </c>
      <c r="S312" s="87">
        <f t="shared" si="1472"/>
        <v>0</v>
      </c>
      <c r="T312" s="87">
        <f t="shared" si="1472"/>
        <v>0</v>
      </c>
      <c r="U312" s="87">
        <f t="shared" ca="1" si="1472"/>
        <v>0</v>
      </c>
      <c r="V312" s="87">
        <f t="shared" ca="1" si="1472"/>
        <v>0</v>
      </c>
      <c r="W312" s="87">
        <f t="shared" ca="1" si="1472"/>
        <v>0</v>
      </c>
      <c r="X312" s="87">
        <f t="shared" ca="1" si="1472"/>
        <v>0</v>
      </c>
      <c r="Y312" s="87">
        <f t="shared" ca="1" si="1472"/>
        <v>0</v>
      </c>
      <c r="Z312" s="87">
        <f t="shared" ca="1" si="1472"/>
        <v>0</v>
      </c>
      <c r="AA312" s="95"/>
      <c r="AB312" s="87">
        <f t="shared" ref="AB312:AK312" ca="1" si="1473">ROUND(Q311*E$9/12,2)</f>
        <v>0</v>
      </c>
      <c r="AC312" s="87">
        <f t="shared" si="1473"/>
        <v>0</v>
      </c>
      <c r="AD312" s="87">
        <f t="shared" si="1473"/>
        <v>0</v>
      </c>
      <c r="AE312" s="87">
        <f t="shared" si="1473"/>
        <v>0</v>
      </c>
      <c r="AF312" s="87">
        <f t="shared" ca="1" si="1473"/>
        <v>0</v>
      </c>
      <c r="AG312" s="87">
        <f t="shared" ca="1" si="1473"/>
        <v>0</v>
      </c>
      <c r="AH312" s="87">
        <f t="shared" ca="1" si="1473"/>
        <v>0</v>
      </c>
      <c r="AI312" s="87">
        <f t="shared" ca="1" si="1473"/>
        <v>0</v>
      </c>
      <c r="AJ312" s="87">
        <f t="shared" ca="1" si="1473"/>
        <v>0</v>
      </c>
      <c r="AK312" s="87">
        <f t="shared" ca="1" si="1473"/>
        <v>0</v>
      </c>
      <c r="AL312" s="87">
        <f t="shared" ca="1" si="16"/>
        <v>0</v>
      </c>
      <c r="AM312" s="96"/>
      <c r="AN312" s="87">
        <f t="shared" ref="AN312:AW312" ca="1" si="1474">IF(Q311&gt;0,IF((Q311+AB312)&lt;E$10,Q311+AB312,E$10),0)</f>
        <v>0</v>
      </c>
      <c r="AO312" s="87">
        <f t="shared" si="1474"/>
        <v>0</v>
      </c>
      <c r="AP312" s="87">
        <f t="shared" si="1474"/>
        <v>0</v>
      </c>
      <c r="AQ312" s="87">
        <f t="shared" si="1474"/>
        <v>0</v>
      </c>
      <c r="AR312" s="87">
        <f t="shared" ca="1" si="1474"/>
        <v>0</v>
      </c>
      <c r="AS312" s="87">
        <f t="shared" ca="1" si="1474"/>
        <v>0</v>
      </c>
      <c r="AT312" s="87">
        <f t="shared" ca="1" si="1474"/>
        <v>0</v>
      </c>
      <c r="AU312" s="87">
        <f t="shared" ca="1" si="1474"/>
        <v>0</v>
      </c>
      <c r="AV312" s="87">
        <f t="shared" ca="1" si="1474"/>
        <v>0</v>
      </c>
      <c r="AW312" s="87">
        <f t="shared" ca="1" si="1474"/>
        <v>0</v>
      </c>
      <c r="AX312" s="87">
        <f t="shared" ca="1" si="18"/>
        <v>0</v>
      </c>
      <c r="AY312" s="87"/>
      <c r="AZ312" s="166">
        <f t="shared" ca="1" si="19"/>
        <v>0</v>
      </c>
      <c r="BA312" s="87">
        <f t="shared" ref="BA312:BI312" si="1475">IF(R311&lt;=0,0,IF($C312&lt;=SUM($AZ312:AZ312),0,IF(AO312+$C312-SUM($AZ312:AZ312)&gt;R311+AC312,R311+AC312-AO312,$C312-SUM($AZ312:AZ312))))</f>
        <v>0</v>
      </c>
      <c r="BB312" s="87">
        <f t="shared" si="1475"/>
        <v>0</v>
      </c>
      <c r="BC312" s="87">
        <f t="shared" si="1475"/>
        <v>0</v>
      </c>
      <c r="BD312" s="87">
        <f t="shared" ca="1" si="1475"/>
        <v>0</v>
      </c>
      <c r="BE312" s="87">
        <f t="shared" ca="1" si="1475"/>
        <v>0</v>
      </c>
      <c r="BF312" s="87">
        <f t="shared" ca="1" si="1475"/>
        <v>0</v>
      </c>
      <c r="BG312" s="87">
        <f t="shared" ca="1" si="1475"/>
        <v>0</v>
      </c>
      <c r="BH312" s="87">
        <f t="shared" ca="1" si="1475"/>
        <v>0</v>
      </c>
      <c r="BI312" s="87">
        <f t="shared" ca="1" si="1475"/>
        <v>0</v>
      </c>
      <c r="BJ312" s="2"/>
    </row>
    <row r="313" spans="1:62" ht="10.5" customHeight="1">
      <c r="A313" s="85" t="str">
        <f t="shared" ca="1" si="10"/>
        <v/>
      </c>
      <c r="B313" s="104" t="e">
        <f t="shared" ca="1" si="11"/>
        <v>#N/A</v>
      </c>
      <c r="C313" s="86" t="str">
        <f t="shared" ca="1" si="12"/>
        <v/>
      </c>
      <c r="D313" s="137"/>
      <c r="E313" s="87">
        <f t="shared" ref="E313:N313" ca="1" si="1476">AN313+AZ313</f>
        <v>0</v>
      </c>
      <c r="F313" s="87">
        <f t="shared" si="1476"/>
        <v>0</v>
      </c>
      <c r="G313" s="87">
        <f t="shared" si="1476"/>
        <v>0</v>
      </c>
      <c r="H313" s="87">
        <f t="shared" si="1476"/>
        <v>0</v>
      </c>
      <c r="I313" s="87">
        <f t="shared" ca="1" si="1476"/>
        <v>0</v>
      </c>
      <c r="J313" s="87">
        <f t="shared" ca="1" si="1476"/>
        <v>0</v>
      </c>
      <c r="K313" s="87">
        <f t="shared" ca="1" si="1476"/>
        <v>0</v>
      </c>
      <c r="L313" s="87">
        <f t="shared" ca="1" si="1476"/>
        <v>0</v>
      </c>
      <c r="M313" s="87">
        <f t="shared" ca="1" si="1476"/>
        <v>0</v>
      </c>
      <c r="N313" s="87">
        <f t="shared" ca="1" si="1476"/>
        <v>0</v>
      </c>
      <c r="O313" s="88"/>
      <c r="P313" s="87">
        <f t="shared" ca="1" si="8"/>
        <v>0</v>
      </c>
      <c r="Q313" s="87">
        <f t="shared" ref="Q313:Z313" ca="1" si="1477">IF(E$8=0,0,ROUND(Q312-(E313-AB313),2))</f>
        <v>0</v>
      </c>
      <c r="R313" s="87">
        <f t="shared" si="1477"/>
        <v>0</v>
      </c>
      <c r="S313" s="87">
        <f t="shared" si="1477"/>
        <v>0</v>
      </c>
      <c r="T313" s="87">
        <f t="shared" si="1477"/>
        <v>0</v>
      </c>
      <c r="U313" s="87">
        <f t="shared" ca="1" si="1477"/>
        <v>0</v>
      </c>
      <c r="V313" s="87">
        <f t="shared" ca="1" si="1477"/>
        <v>0</v>
      </c>
      <c r="W313" s="87">
        <f t="shared" ca="1" si="1477"/>
        <v>0</v>
      </c>
      <c r="X313" s="87">
        <f t="shared" ca="1" si="1477"/>
        <v>0</v>
      </c>
      <c r="Y313" s="87">
        <f t="shared" ca="1" si="1477"/>
        <v>0</v>
      </c>
      <c r="Z313" s="87">
        <f t="shared" ca="1" si="1477"/>
        <v>0</v>
      </c>
      <c r="AA313" s="95"/>
      <c r="AB313" s="87">
        <f t="shared" ref="AB313:AK313" ca="1" si="1478">ROUND(Q312*E$9/12,2)</f>
        <v>0</v>
      </c>
      <c r="AC313" s="87">
        <f t="shared" si="1478"/>
        <v>0</v>
      </c>
      <c r="AD313" s="87">
        <f t="shared" si="1478"/>
        <v>0</v>
      </c>
      <c r="AE313" s="87">
        <f t="shared" si="1478"/>
        <v>0</v>
      </c>
      <c r="AF313" s="87">
        <f t="shared" ca="1" si="1478"/>
        <v>0</v>
      </c>
      <c r="AG313" s="87">
        <f t="shared" ca="1" si="1478"/>
        <v>0</v>
      </c>
      <c r="AH313" s="87">
        <f t="shared" ca="1" si="1478"/>
        <v>0</v>
      </c>
      <c r="AI313" s="87">
        <f t="shared" ca="1" si="1478"/>
        <v>0</v>
      </c>
      <c r="AJ313" s="87">
        <f t="shared" ca="1" si="1478"/>
        <v>0</v>
      </c>
      <c r="AK313" s="87">
        <f t="shared" ca="1" si="1478"/>
        <v>0</v>
      </c>
      <c r="AL313" s="87">
        <f t="shared" ca="1" si="16"/>
        <v>0</v>
      </c>
      <c r="AM313" s="96"/>
      <c r="AN313" s="87">
        <f t="shared" ref="AN313:AW313" ca="1" si="1479">IF(Q312&gt;0,IF((Q312+AB313)&lt;E$10,Q312+AB313,E$10),0)</f>
        <v>0</v>
      </c>
      <c r="AO313" s="87">
        <f t="shared" si="1479"/>
        <v>0</v>
      </c>
      <c r="AP313" s="87">
        <f t="shared" si="1479"/>
        <v>0</v>
      </c>
      <c r="AQ313" s="87">
        <f t="shared" si="1479"/>
        <v>0</v>
      </c>
      <c r="AR313" s="87">
        <f t="shared" ca="1" si="1479"/>
        <v>0</v>
      </c>
      <c r="AS313" s="87">
        <f t="shared" ca="1" si="1479"/>
        <v>0</v>
      </c>
      <c r="AT313" s="87">
        <f t="shared" ca="1" si="1479"/>
        <v>0</v>
      </c>
      <c r="AU313" s="87">
        <f t="shared" ca="1" si="1479"/>
        <v>0</v>
      </c>
      <c r="AV313" s="87">
        <f t="shared" ca="1" si="1479"/>
        <v>0</v>
      </c>
      <c r="AW313" s="87">
        <f t="shared" ca="1" si="1479"/>
        <v>0</v>
      </c>
      <c r="AX313" s="87">
        <f t="shared" ca="1" si="18"/>
        <v>0</v>
      </c>
      <c r="AY313" s="87"/>
      <c r="AZ313" s="166">
        <f t="shared" ca="1" si="19"/>
        <v>0</v>
      </c>
      <c r="BA313" s="87">
        <f t="shared" ref="BA313:BI313" si="1480">IF(R312&lt;=0,0,IF($C313&lt;=SUM($AZ313:AZ313),0,IF(AO313+$C313-SUM($AZ313:AZ313)&gt;R312+AC313,R312+AC313-AO313,$C313-SUM($AZ313:AZ313))))</f>
        <v>0</v>
      </c>
      <c r="BB313" s="87">
        <f t="shared" si="1480"/>
        <v>0</v>
      </c>
      <c r="BC313" s="87">
        <f t="shared" si="1480"/>
        <v>0</v>
      </c>
      <c r="BD313" s="87">
        <f t="shared" ca="1" si="1480"/>
        <v>0</v>
      </c>
      <c r="BE313" s="87">
        <f t="shared" ca="1" si="1480"/>
        <v>0</v>
      </c>
      <c r="BF313" s="87">
        <f t="shared" ca="1" si="1480"/>
        <v>0</v>
      </c>
      <c r="BG313" s="87">
        <f t="shared" ca="1" si="1480"/>
        <v>0</v>
      </c>
      <c r="BH313" s="87">
        <f t="shared" ca="1" si="1480"/>
        <v>0</v>
      </c>
      <c r="BI313" s="87">
        <f t="shared" ca="1" si="1480"/>
        <v>0</v>
      </c>
      <c r="BJ313" s="2"/>
    </row>
    <row r="314" spans="1:62" ht="10.5" customHeight="1">
      <c r="A314" s="85" t="str">
        <f t="shared" ca="1" si="10"/>
        <v/>
      </c>
      <c r="B314" s="104" t="e">
        <f t="shared" ca="1" si="11"/>
        <v>#N/A</v>
      </c>
      <c r="C314" s="86" t="str">
        <f t="shared" ca="1" si="12"/>
        <v/>
      </c>
      <c r="D314" s="137"/>
      <c r="E314" s="87">
        <f t="shared" ref="E314:N314" ca="1" si="1481">AN314+AZ314</f>
        <v>0</v>
      </c>
      <c r="F314" s="87">
        <f t="shared" si="1481"/>
        <v>0</v>
      </c>
      <c r="G314" s="87">
        <f t="shared" si="1481"/>
        <v>0</v>
      </c>
      <c r="H314" s="87">
        <f t="shared" si="1481"/>
        <v>0</v>
      </c>
      <c r="I314" s="87">
        <f t="shared" ca="1" si="1481"/>
        <v>0</v>
      </c>
      <c r="J314" s="87">
        <f t="shared" ca="1" si="1481"/>
        <v>0</v>
      </c>
      <c r="K314" s="87">
        <f t="shared" ca="1" si="1481"/>
        <v>0</v>
      </c>
      <c r="L314" s="87">
        <f t="shared" ca="1" si="1481"/>
        <v>0</v>
      </c>
      <c r="M314" s="87">
        <f t="shared" ca="1" si="1481"/>
        <v>0</v>
      </c>
      <c r="N314" s="87">
        <f t="shared" ca="1" si="1481"/>
        <v>0</v>
      </c>
      <c r="O314" s="88"/>
      <c r="P314" s="87">
        <f t="shared" ca="1" si="8"/>
        <v>0</v>
      </c>
      <c r="Q314" s="87">
        <f t="shared" ref="Q314:Z314" ca="1" si="1482">IF(E$8=0,0,ROUND(Q313-(E314-AB314),2))</f>
        <v>0</v>
      </c>
      <c r="R314" s="87">
        <f t="shared" si="1482"/>
        <v>0</v>
      </c>
      <c r="S314" s="87">
        <f t="shared" si="1482"/>
        <v>0</v>
      </c>
      <c r="T314" s="87">
        <f t="shared" si="1482"/>
        <v>0</v>
      </c>
      <c r="U314" s="87">
        <f t="shared" ca="1" si="1482"/>
        <v>0</v>
      </c>
      <c r="V314" s="87">
        <f t="shared" ca="1" si="1482"/>
        <v>0</v>
      </c>
      <c r="W314" s="87">
        <f t="shared" ca="1" si="1482"/>
        <v>0</v>
      </c>
      <c r="X314" s="87">
        <f t="shared" ca="1" si="1482"/>
        <v>0</v>
      </c>
      <c r="Y314" s="87">
        <f t="shared" ca="1" si="1482"/>
        <v>0</v>
      </c>
      <c r="Z314" s="87">
        <f t="shared" ca="1" si="1482"/>
        <v>0</v>
      </c>
      <c r="AA314" s="95"/>
      <c r="AB314" s="87">
        <f t="shared" ref="AB314:AK314" ca="1" si="1483">ROUND(Q313*E$9/12,2)</f>
        <v>0</v>
      </c>
      <c r="AC314" s="87">
        <f t="shared" si="1483"/>
        <v>0</v>
      </c>
      <c r="AD314" s="87">
        <f t="shared" si="1483"/>
        <v>0</v>
      </c>
      <c r="AE314" s="87">
        <f t="shared" si="1483"/>
        <v>0</v>
      </c>
      <c r="AF314" s="87">
        <f t="shared" ca="1" si="1483"/>
        <v>0</v>
      </c>
      <c r="AG314" s="87">
        <f t="shared" ca="1" si="1483"/>
        <v>0</v>
      </c>
      <c r="AH314" s="87">
        <f t="shared" ca="1" si="1483"/>
        <v>0</v>
      </c>
      <c r="AI314" s="87">
        <f t="shared" ca="1" si="1483"/>
        <v>0</v>
      </c>
      <c r="AJ314" s="87">
        <f t="shared" ca="1" si="1483"/>
        <v>0</v>
      </c>
      <c r="AK314" s="87">
        <f t="shared" ca="1" si="1483"/>
        <v>0</v>
      </c>
      <c r="AL314" s="87">
        <f t="shared" ca="1" si="16"/>
        <v>0</v>
      </c>
      <c r="AM314" s="96"/>
      <c r="AN314" s="87">
        <f t="shared" ref="AN314:AW314" ca="1" si="1484">IF(Q313&gt;0,IF((Q313+AB314)&lt;E$10,Q313+AB314,E$10),0)</f>
        <v>0</v>
      </c>
      <c r="AO314" s="87">
        <f t="shared" si="1484"/>
        <v>0</v>
      </c>
      <c r="AP314" s="87">
        <f t="shared" si="1484"/>
        <v>0</v>
      </c>
      <c r="AQ314" s="87">
        <f t="shared" si="1484"/>
        <v>0</v>
      </c>
      <c r="AR314" s="87">
        <f t="shared" ca="1" si="1484"/>
        <v>0</v>
      </c>
      <c r="AS314" s="87">
        <f t="shared" ca="1" si="1484"/>
        <v>0</v>
      </c>
      <c r="AT314" s="87">
        <f t="shared" ca="1" si="1484"/>
        <v>0</v>
      </c>
      <c r="AU314" s="87">
        <f t="shared" ca="1" si="1484"/>
        <v>0</v>
      </c>
      <c r="AV314" s="87">
        <f t="shared" ca="1" si="1484"/>
        <v>0</v>
      </c>
      <c r="AW314" s="87">
        <f t="shared" ca="1" si="1484"/>
        <v>0</v>
      </c>
      <c r="AX314" s="87">
        <f t="shared" ca="1" si="18"/>
        <v>0</v>
      </c>
      <c r="AY314" s="87"/>
      <c r="AZ314" s="166">
        <f t="shared" ca="1" si="19"/>
        <v>0</v>
      </c>
      <c r="BA314" s="87">
        <f t="shared" ref="BA314:BI314" si="1485">IF(R313&lt;=0,0,IF($C314&lt;=SUM($AZ314:AZ314),0,IF(AO314+$C314-SUM($AZ314:AZ314)&gt;R313+AC314,R313+AC314-AO314,$C314-SUM($AZ314:AZ314))))</f>
        <v>0</v>
      </c>
      <c r="BB314" s="87">
        <f t="shared" si="1485"/>
        <v>0</v>
      </c>
      <c r="BC314" s="87">
        <f t="shared" si="1485"/>
        <v>0</v>
      </c>
      <c r="BD314" s="87">
        <f t="shared" ca="1" si="1485"/>
        <v>0</v>
      </c>
      <c r="BE314" s="87">
        <f t="shared" ca="1" si="1485"/>
        <v>0</v>
      </c>
      <c r="BF314" s="87">
        <f t="shared" ca="1" si="1485"/>
        <v>0</v>
      </c>
      <c r="BG314" s="87">
        <f t="shared" ca="1" si="1485"/>
        <v>0</v>
      </c>
      <c r="BH314" s="87">
        <f t="shared" ca="1" si="1485"/>
        <v>0</v>
      </c>
      <c r="BI314" s="87">
        <f t="shared" ca="1" si="1485"/>
        <v>0</v>
      </c>
      <c r="BJ314" s="2"/>
    </row>
    <row r="315" spans="1:62" ht="10.5" customHeight="1">
      <c r="A315" s="85" t="str">
        <f t="shared" ca="1" si="10"/>
        <v/>
      </c>
      <c r="B315" s="104" t="e">
        <f t="shared" ca="1" si="11"/>
        <v>#N/A</v>
      </c>
      <c r="C315" s="86" t="str">
        <f t="shared" ca="1" si="12"/>
        <v/>
      </c>
      <c r="D315" s="137"/>
      <c r="E315" s="87">
        <f t="shared" ref="E315:N315" ca="1" si="1486">AN315+AZ315</f>
        <v>0</v>
      </c>
      <c r="F315" s="87">
        <f t="shared" si="1486"/>
        <v>0</v>
      </c>
      <c r="G315" s="87">
        <f t="shared" si="1486"/>
        <v>0</v>
      </c>
      <c r="H315" s="87">
        <f t="shared" si="1486"/>
        <v>0</v>
      </c>
      <c r="I315" s="87">
        <f t="shared" ca="1" si="1486"/>
        <v>0</v>
      </c>
      <c r="J315" s="87">
        <f t="shared" ca="1" si="1486"/>
        <v>0</v>
      </c>
      <c r="K315" s="87">
        <f t="shared" ca="1" si="1486"/>
        <v>0</v>
      </c>
      <c r="L315" s="87">
        <f t="shared" ca="1" si="1486"/>
        <v>0</v>
      </c>
      <c r="M315" s="87">
        <f t="shared" ca="1" si="1486"/>
        <v>0</v>
      </c>
      <c r="N315" s="87">
        <f t="shared" ca="1" si="1486"/>
        <v>0</v>
      </c>
      <c r="O315" s="88"/>
      <c r="P315" s="87">
        <f t="shared" ca="1" si="8"/>
        <v>0</v>
      </c>
      <c r="Q315" s="87">
        <f t="shared" ref="Q315:Z315" ca="1" si="1487">IF(E$8=0,0,ROUND(Q314-(E315-AB315),2))</f>
        <v>0</v>
      </c>
      <c r="R315" s="87">
        <f t="shared" si="1487"/>
        <v>0</v>
      </c>
      <c r="S315" s="87">
        <f t="shared" si="1487"/>
        <v>0</v>
      </c>
      <c r="T315" s="87">
        <f t="shared" si="1487"/>
        <v>0</v>
      </c>
      <c r="U315" s="87">
        <f t="shared" ca="1" si="1487"/>
        <v>0</v>
      </c>
      <c r="V315" s="87">
        <f t="shared" ca="1" si="1487"/>
        <v>0</v>
      </c>
      <c r="W315" s="87">
        <f t="shared" ca="1" si="1487"/>
        <v>0</v>
      </c>
      <c r="X315" s="87">
        <f t="shared" ca="1" si="1487"/>
        <v>0</v>
      </c>
      <c r="Y315" s="87">
        <f t="shared" ca="1" si="1487"/>
        <v>0</v>
      </c>
      <c r="Z315" s="87">
        <f t="shared" ca="1" si="1487"/>
        <v>0</v>
      </c>
      <c r="AA315" s="95"/>
      <c r="AB315" s="87">
        <f t="shared" ref="AB315:AK315" ca="1" si="1488">ROUND(Q314*E$9/12,2)</f>
        <v>0</v>
      </c>
      <c r="AC315" s="87">
        <f t="shared" si="1488"/>
        <v>0</v>
      </c>
      <c r="AD315" s="87">
        <f t="shared" si="1488"/>
        <v>0</v>
      </c>
      <c r="AE315" s="87">
        <f t="shared" si="1488"/>
        <v>0</v>
      </c>
      <c r="AF315" s="87">
        <f t="shared" ca="1" si="1488"/>
        <v>0</v>
      </c>
      <c r="AG315" s="87">
        <f t="shared" ca="1" si="1488"/>
        <v>0</v>
      </c>
      <c r="AH315" s="87">
        <f t="shared" ca="1" si="1488"/>
        <v>0</v>
      </c>
      <c r="AI315" s="87">
        <f t="shared" ca="1" si="1488"/>
        <v>0</v>
      </c>
      <c r="AJ315" s="87">
        <f t="shared" ca="1" si="1488"/>
        <v>0</v>
      </c>
      <c r="AK315" s="87">
        <f t="shared" ca="1" si="1488"/>
        <v>0</v>
      </c>
      <c r="AL315" s="87">
        <f t="shared" ca="1" si="16"/>
        <v>0</v>
      </c>
      <c r="AM315" s="96"/>
      <c r="AN315" s="87">
        <f t="shared" ref="AN315:AW315" ca="1" si="1489">IF(Q314&gt;0,IF((Q314+AB315)&lt;E$10,Q314+AB315,E$10),0)</f>
        <v>0</v>
      </c>
      <c r="AO315" s="87">
        <f t="shared" si="1489"/>
        <v>0</v>
      </c>
      <c r="AP315" s="87">
        <f t="shared" si="1489"/>
        <v>0</v>
      </c>
      <c r="AQ315" s="87">
        <f t="shared" si="1489"/>
        <v>0</v>
      </c>
      <c r="AR315" s="87">
        <f t="shared" ca="1" si="1489"/>
        <v>0</v>
      </c>
      <c r="AS315" s="87">
        <f t="shared" ca="1" si="1489"/>
        <v>0</v>
      </c>
      <c r="AT315" s="87">
        <f t="shared" ca="1" si="1489"/>
        <v>0</v>
      </c>
      <c r="AU315" s="87">
        <f t="shared" ca="1" si="1489"/>
        <v>0</v>
      </c>
      <c r="AV315" s="87">
        <f t="shared" ca="1" si="1489"/>
        <v>0</v>
      </c>
      <c r="AW315" s="87">
        <f t="shared" ca="1" si="1489"/>
        <v>0</v>
      </c>
      <c r="AX315" s="87">
        <f t="shared" ca="1" si="18"/>
        <v>0</v>
      </c>
      <c r="AY315" s="87"/>
      <c r="AZ315" s="166">
        <f t="shared" ca="1" si="19"/>
        <v>0</v>
      </c>
      <c r="BA315" s="87">
        <f t="shared" ref="BA315:BI315" si="1490">IF(R314&lt;=0,0,IF($C315&lt;=SUM($AZ315:AZ315),0,IF(AO315+$C315-SUM($AZ315:AZ315)&gt;R314+AC315,R314+AC315-AO315,$C315-SUM($AZ315:AZ315))))</f>
        <v>0</v>
      </c>
      <c r="BB315" s="87">
        <f t="shared" si="1490"/>
        <v>0</v>
      </c>
      <c r="BC315" s="87">
        <f t="shared" si="1490"/>
        <v>0</v>
      </c>
      <c r="BD315" s="87">
        <f t="shared" ca="1" si="1490"/>
        <v>0</v>
      </c>
      <c r="BE315" s="87">
        <f t="shared" ca="1" si="1490"/>
        <v>0</v>
      </c>
      <c r="BF315" s="87">
        <f t="shared" ca="1" si="1490"/>
        <v>0</v>
      </c>
      <c r="BG315" s="87">
        <f t="shared" ca="1" si="1490"/>
        <v>0</v>
      </c>
      <c r="BH315" s="87">
        <f t="shared" ca="1" si="1490"/>
        <v>0</v>
      </c>
      <c r="BI315" s="87">
        <f t="shared" ca="1" si="1490"/>
        <v>0</v>
      </c>
      <c r="BJ315" s="2"/>
    </row>
    <row r="316" spans="1:62" ht="10.5" customHeight="1">
      <c r="A316" s="85" t="str">
        <f t="shared" ca="1" si="10"/>
        <v/>
      </c>
      <c r="B316" s="104" t="e">
        <f t="shared" ca="1" si="11"/>
        <v>#N/A</v>
      </c>
      <c r="C316" s="86" t="str">
        <f t="shared" ca="1" si="12"/>
        <v/>
      </c>
      <c r="D316" s="137"/>
      <c r="E316" s="87">
        <f t="shared" ref="E316:N316" ca="1" si="1491">AN316+AZ316</f>
        <v>0</v>
      </c>
      <c r="F316" s="87">
        <f t="shared" si="1491"/>
        <v>0</v>
      </c>
      <c r="G316" s="87">
        <f t="shared" si="1491"/>
        <v>0</v>
      </c>
      <c r="H316" s="87">
        <f t="shared" si="1491"/>
        <v>0</v>
      </c>
      <c r="I316" s="87">
        <f t="shared" ca="1" si="1491"/>
        <v>0</v>
      </c>
      <c r="J316" s="87">
        <f t="shared" ca="1" si="1491"/>
        <v>0</v>
      </c>
      <c r="K316" s="87">
        <f t="shared" ca="1" si="1491"/>
        <v>0</v>
      </c>
      <c r="L316" s="87">
        <f t="shared" ca="1" si="1491"/>
        <v>0</v>
      </c>
      <c r="M316" s="87">
        <f t="shared" ca="1" si="1491"/>
        <v>0</v>
      </c>
      <c r="N316" s="87">
        <f t="shared" ca="1" si="1491"/>
        <v>0</v>
      </c>
      <c r="O316" s="88"/>
      <c r="P316" s="87">
        <f t="shared" ca="1" si="8"/>
        <v>0</v>
      </c>
      <c r="Q316" s="87">
        <f t="shared" ref="Q316:Z316" ca="1" si="1492">IF(E$8=0,0,ROUND(Q315-(E316-AB316),2))</f>
        <v>0</v>
      </c>
      <c r="R316" s="87">
        <f t="shared" si="1492"/>
        <v>0</v>
      </c>
      <c r="S316" s="87">
        <f t="shared" si="1492"/>
        <v>0</v>
      </c>
      <c r="T316" s="87">
        <f t="shared" si="1492"/>
        <v>0</v>
      </c>
      <c r="U316" s="87">
        <f t="shared" ca="1" si="1492"/>
        <v>0</v>
      </c>
      <c r="V316" s="87">
        <f t="shared" ca="1" si="1492"/>
        <v>0</v>
      </c>
      <c r="W316" s="87">
        <f t="shared" ca="1" si="1492"/>
        <v>0</v>
      </c>
      <c r="X316" s="87">
        <f t="shared" ca="1" si="1492"/>
        <v>0</v>
      </c>
      <c r="Y316" s="87">
        <f t="shared" ca="1" si="1492"/>
        <v>0</v>
      </c>
      <c r="Z316" s="87">
        <f t="shared" ca="1" si="1492"/>
        <v>0</v>
      </c>
      <c r="AA316" s="95"/>
      <c r="AB316" s="87">
        <f t="shared" ref="AB316:AK316" ca="1" si="1493">ROUND(Q315*E$9/12,2)</f>
        <v>0</v>
      </c>
      <c r="AC316" s="87">
        <f t="shared" si="1493"/>
        <v>0</v>
      </c>
      <c r="AD316" s="87">
        <f t="shared" si="1493"/>
        <v>0</v>
      </c>
      <c r="AE316" s="87">
        <f t="shared" si="1493"/>
        <v>0</v>
      </c>
      <c r="AF316" s="87">
        <f t="shared" ca="1" si="1493"/>
        <v>0</v>
      </c>
      <c r="AG316" s="87">
        <f t="shared" ca="1" si="1493"/>
        <v>0</v>
      </c>
      <c r="AH316" s="87">
        <f t="shared" ca="1" si="1493"/>
        <v>0</v>
      </c>
      <c r="AI316" s="87">
        <f t="shared" ca="1" si="1493"/>
        <v>0</v>
      </c>
      <c r="AJ316" s="87">
        <f t="shared" ca="1" si="1493"/>
        <v>0</v>
      </c>
      <c r="AK316" s="87">
        <f t="shared" ca="1" si="1493"/>
        <v>0</v>
      </c>
      <c r="AL316" s="87">
        <f t="shared" ca="1" si="16"/>
        <v>0</v>
      </c>
      <c r="AM316" s="96"/>
      <c r="AN316" s="87">
        <f t="shared" ref="AN316:AW316" ca="1" si="1494">IF(Q315&gt;0,IF((Q315+AB316)&lt;E$10,Q315+AB316,E$10),0)</f>
        <v>0</v>
      </c>
      <c r="AO316" s="87">
        <f t="shared" si="1494"/>
        <v>0</v>
      </c>
      <c r="AP316" s="87">
        <f t="shared" si="1494"/>
        <v>0</v>
      </c>
      <c r="AQ316" s="87">
        <f t="shared" si="1494"/>
        <v>0</v>
      </c>
      <c r="AR316" s="87">
        <f t="shared" ca="1" si="1494"/>
        <v>0</v>
      </c>
      <c r="AS316" s="87">
        <f t="shared" ca="1" si="1494"/>
        <v>0</v>
      </c>
      <c r="AT316" s="87">
        <f t="shared" ca="1" si="1494"/>
        <v>0</v>
      </c>
      <c r="AU316" s="87">
        <f t="shared" ca="1" si="1494"/>
        <v>0</v>
      </c>
      <c r="AV316" s="87">
        <f t="shared" ca="1" si="1494"/>
        <v>0</v>
      </c>
      <c r="AW316" s="87">
        <f t="shared" ca="1" si="1494"/>
        <v>0</v>
      </c>
      <c r="AX316" s="87">
        <f t="shared" ca="1" si="18"/>
        <v>0</v>
      </c>
      <c r="AY316" s="87"/>
      <c r="AZ316" s="166">
        <f t="shared" ca="1" si="19"/>
        <v>0</v>
      </c>
      <c r="BA316" s="87">
        <f t="shared" ref="BA316:BI316" si="1495">IF(R315&lt;=0,0,IF($C316&lt;=SUM($AZ316:AZ316),0,IF(AO316+$C316-SUM($AZ316:AZ316)&gt;R315+AC316,R315+AC316-AO316,$C316-SUM($AZ316:AZ316))))</f>
        <v>0</v>
      </c>
      <c r="BB316" s="87">
        <f t="shared" si="1495"/>
        <v>0</v>
      </c>
      <c r="BC316" s="87">
        <f t="shared" si="1495"/>
        <v>0</v>
      </c>
      <c r="BD316" s="87">
        <f t="shared" ca="1" si="1495"/>
        <v>0</v>
      </c>
      <c r="BE316" s="87">
        <f t="shared" ca="1" si="1495"/>
        <v>0</v>
      </c>
      <c r="BF316" s="87">
        <f t="shared" ca="1" si="1495"/>
        <v>0</v>
      </c>
      <c r="BG316" s="87">
        <f t="shared" ca="1" si="1495"/>
        <v>0</v>
      </c>
      <c r="BH316" s="87">
        <f t="shared" ca="1" si="1495"/>
        <v>0</v>
      </c>
      <c r="BI316" s="87">
        <f t="shared" ca="1" si="1495"/>
        <v>0</v>
      </c>
      <c r="BJ316" s="2"/>
    </row>
    <row r="317" spans="1:62" ht="10.5" customHeight="1">
      <c r="A317" s="85" t="str">
        <f t="shared" ca="1" si="10"/>
        <v/>
      </c>
      <c r="B317" s="104" t="e">
        <f t="shared" ca="1" si="11"/>
        <v>#N/A</v>
      </c>
      <c r="C317" s="86" t="str">
        <f t="shared" ca="1" si="12"/>
        <v/>
      </c>
      <c r="D317" s="137"/>
      <c r="E317" s="87">
        <f t="shared" ref="E317:N317" ca="1" si="1496">AN317+AZ317</f>
        <v>0</v>
      </c>
      <c r="F317" s="87">
        <f t="shared" si="1496"/>
        <v>0</v>
      </c>
      <c r="G317" s="87">
        <f t="shared" si="1496"/>
        <v>0</v>
      </c>
      <c r="H317" s="87">
        <f t="shared" si="1496"/>
        <v>0</v>
      </c>
      <c r="I317" s="87">
        <f t="shared" ca="1" si="1496"/>
        <v>0</v>
      </c>
      <c r="J317" s="87">
        <f t="shared" ca="1" si="1496"/>
        <v>0</v>
      </c>
      <c r="K317" s="87">
        <f t="shared" ca="1" si="1496"/>
        <v>0</v>
      </c>
      <c r="L317" s="87">
        <f t="shared" ca="1" si="1496"/>
        <v>0</v>
      </c>
      <c r="M317" s="87">
        <f t="shared" ca="1" si="1496"/>
        <v>0</v>
      </c>
      <c r="N317" s="87">
        <f t="shared" ca="1" si="1496"/>
        <v>0</v>
      </c>
      <c r="O317" s="88"/>
      <c r="P317" s="87">
        <f t="shared" ca="1" si="8"/>
        <v>0</v>
      </c>
      <c r="Q317" s="87">
        <f t="shared" ref="Q317:Z317" ca="1" si="1497">IF(E$8=0,0,ROUND(Q316-(E317-AB317),2))</f>
        <v>0</v>
      </c>
      <c r="R317" s="87">
        <f t="shared" si="1497"/>
        <v>0</v>
      </c>
      <c r="S317" s="87">
        <f t="shared" si="1497"/>
        <v>0</v>
      </c>
      <c r="T317" s="87">
        <f t="shared" si="1497"/>
        <v>0</v>
      </c>
      <c r="U317" s="87">
        <f t="shared" ca="1" si="1497"/>
        <v>0</v>
      </c>
      <c r="V317" s="87">
        <f t="shared" ca="1" si="1497"/>
        <v>0</v>
      </c>
      <c r="W317" s="87">
        <f t="shared" ca="1" si="1497"/>
        <v>0</v>
      </c>
      <c r="X317" s="87">
        <f t="shared" ca="1" si="1497"/>
        <v>0</v>
      </c>
      <c r="Y317" s="87">
        <f t="shared" ca="1" si="1497"/>
        <v>0</v>
      </c>
      <c r="Z317" s="87">
        <f t="shared" ca="1" si="1497"/>
        <v>0</v>
      </c>
      <c r="AA317" s="95"/>
      <c r="AB317" s="87">
        <f t="shared" ref="AB317:AK317" ca="1" si="1498">ROUND(Q316*E$9/12,2)</f>
        <v>0</v>
      </c>
      <c r="AC317" s="87">
        <f t="shared" si="1498"/>
        <v>0</v>
      </c>
      <c r="AD317" s="87">
        <f t="shared" si="1498"/>
        <v>0</v>
      </c>
      <c r="AE317" s="87">
        <f t="shared" si="1498"/>
        <v>0</v>
      </c>
      <c r="AF317" s="87">
        <f t="shared" ca="1" si="1498"/>
        <v>0</v>
      </c>
      <c r="AG317" s="87">
        <f t="shared" ca="1" si="1498"/>
        <v>0</v>
      </c>
      <c r="AH317" s="87">
        <f t="shared" ca="1" si="1498"/>
        <v>0</v>
      </c>
      <c r="AI317" s="87">
        <f t="shared" ca="1" si="1498"/>
        <v>0</v>
      </c>
      <c r="AJ317" s="87">
        <f t="shared" ca="1" si="1498"/>
        <v>0</v>
      </c>
      <c r="AK317" s="87">
        <f t="shared" ca="1" si="1498"/>
        <v>0</v>
      </c>
      <c r="AL317" s="87">
        <f t="shared" ca="1" si="16"/>
        <v>0</v>
      </c>
      <c r="AM317" s="96"/>
      <c r="AN317" s="87">
        <f t="shared" ref="AN317:AW317" ca="1" si="1499">IF(Q316&gt;0,IF((Q316+AB317)&lt;E$10,Q316+AB317,E$10),0)</f>
        <v>0</v>
      </c>
      <c r="AO317" s="87">
        <f t="shared" si="1499"/>
        <v>0</v>
      </c>
      <c r="AP317" s="87">
        <f t="shared" si="1499"/>
        <v>0</v>
      </c>
      <c r="AQ317" s="87">
        <f t="shared" si="1499"/>
        <v>0</v>
      </c>
      <c r="AR317" s="87">
        <f t="shared" ca="1" si="1499"/>
        <v>0</v>
      </c>
      <c r="AS317" s="87">
        <f t="shared" ca="1" si="1499"/>
        <v>0</v>
      </c>
      <c r="AT317" s="87">
        <f t="shared" ca="1" si="1499"/>
        <v>0</v>
      </c>
      <c r="AU317" s="87">
        <f t="shared" ca="1" si="1499"/>
        <v>0</v>
      </c>
      <c r="AV317" s="87">
        <f t="shared" ca="1" si="1499"/>
        <v>0</v>
      </c>
      <c r="AW317" s="87">
        <f t="shared" ca="1" si="1499"/>
        <v>0</v>
      </c>
      <c r="AX317" s="87">
        <f t="shared" ca="1" si="18"/>
        <v>0</v>
      </c>
      <c r="AY317" s="87"/>
      <c r="AZ317" s="166">
        <f t="shared" ca="1" si="19"/>
        <v>0</v>
      </c>
      <c r="BA317" s="87">
        <f t="shared" ref="BA317:BI317" si="1500">IF(R316&lt;=0,0,IF($C317&lt;=SUM($AZ317:AZ317),0,IF(AO317+$C317-SUM($AZ317:AZ317)&gt;R316+AC317,R316+AC317-AO317,$C317-SUM($AZ317:AZ317))))</f>
        <v>0</v>
      </c>
      <c r="BB317" s="87">
        <f t="shared" si="1500"/>
        <v>0</v>
      </c>
      <c r="BC317" s="87">
        <f t="shared" si="1500"/>
        <v>0</v>
      </c>
      <c r="BD317" s="87">
        <f t="shared" ca="1" si="1500"/>
        <v>0</v>
      </c>
      <c r="BE317" s="87">
        <f t="shared" ca="1" si="1500"/>
        <v>0</v>
      </c>
      <c r="BF317" s="87">
        <f t="shared" ca="1" si="1500"/>
        <v>0</v>
      </c>
      <c r="BG317" s="87">
        <f t="shared" ca="1" si="1500"/>
        <v>0</v>
      </c>
      <c r="BH317" s="87">
        <f t="shared" ca="1" si="1500"/>
        <v>0</v>
      </c>
      <c r="BI317" s="87">
        <f t="shared" ca="1" si="1500"/>
        <v>0</v>
      </c>
      <c r="BJ317" s="2"/>
    </row>
    <row r="318" spans="1:62" ht="10.5" customHeight="1">
      <c r="A318" s="85" t="str">
        <f t="shared" ca="1" si="10"/>
        <v/>
      </c>
      <c r="B318" s="104" t="e">
        <f t="shared" ca="1" si="11"/>
        <v>#N/A</v>
      </c>
      <c r="C318" s="86" t="str">
        <f t="shared" ca="1" si="12"/>
        <v/>
      </c>
      <c r="D318" s="137"/>
      <c r="E318" s="87">
        <f t="shared" ref="E318:N318" ca="1" si="1501">AN318+AZ318</f>
        <v>0</v>
      </c>
      <c r="F318" s="87">
        <f t="shared" si="1501"/>
        <v>0</v>
      </c>
      <c r="G318" s="87">
        <f t="shared" si="1501"/>
        <v>0</v>
      </c>
      <c r="H318" s="87">
        <f t="shared" si="1501"/>
        <v>0</v>
      </c>
      <c r="I318" s="87">
        <f t="shared" ca="1" si="1501"/>
        <v>0</v>
      </c>
      <c r="J318" s="87">
        <f t="shared" ca="1" si="1501"/>
        <v>0</v>
      </c>
      <c r="K318" s="87">
        <f t="shared" ca="1" si="1501"/>
        <v>0</v>
      </c>
      <c r="L318" s="87">
        <f t="shared" ca="1" si="1501"/>
        <v>0</v>
      </c>
      <c r="M318" s="87">
        <f t="shared" ca="1" si="1501"/>
        <v>0</v>
      </c>
      <c r="N318" s="87">
        <f t="shared" ca="1" si="1501"/>
        <v>0</v>
      </c>
      <c r="O318" s="88"/>
      <c r="P318" s="87">
        <f t="shared" ca="1" si="8"/>
        <v>0</v>
      </c>
      <c r="Q318" s="87">
        <f t="shared" ref="Q318:Z318" ca="1" si="1502">IF(E$8=0,0,ROUND(Q317-(E318-AB318),2))</f>
        <v>0</v>
      </c>
      <c r="R318" s="87">
        <f t="shared" si="1502"/>
        <v>0</v>
      </c>
      <c r="S318" s="87">
        <f t="shared" si="1502"/>
        <v>0</v>
      </c>
      <c r="T318" s="87">
        <f t="shared" si="1502"/>
        <v>0</v>
      </c>
      <c r="U318" s="87">
        <f t="shared" ca="1" si="1502"/>
        <v>0</v>
      </c>
      <c r="V318" s="87">
        <f t="shared" ca="1" si="1502"/>
        <v>0</v>
      </c>
      <c r="W318" s="87">
        <f t="shared" ca="1" si="1502"/>
        <v>0</v>
      </c>
      <c r="X318" s="87">
        <f t="shared" ca="1" si="1502"/>
        <v>0</v>
      </c>
      <c r="Y318" s="87">
        <f t="shared" ca="1" si="1502"/>
        <v>0</v>
      </c>
      <c r="Z318" s="87">
        <f t="shared" ca="1" si="1502"/>
        <v>0</v>
      </c>
      <c r="AA318" s="95"/>
      <c r="AB318" s="87">
        <f t="shared" ref="AB318:AK318" ca="1" si="1503">ROUND(Q317*E$9/12,2)</f>
        <v>0</v>
      </c>
      <c r="AC318" s="87">
        <f t="shared" si="1503"/>
        <v>0</v>
      </c>
      <c r="AD318" s="87">
        <f t="shared" si="1503"/>
        <v>0</v>
      </c>
      <c r="AE318" s="87">
        <f t="shared" si="1503"/>
        <v>0</v>
      </c>
      <c r="AF318" s="87">
        <f t="shared" ca="1" si="1503"/>
        <v>0</v>
      </c>
      <c r="AG318" s="87">
        <f t="shared" ca="1" si="1503"/>
        <v>0</v>
      </c>
      <c r="AH318" s="87">
        <f t="shared" ca="1" si="1503"/>
        <v>0</v>
      </c>
      <c r="AI318" s="87">
        <f t="shared" ca="1" si="1503"/>
        <v>0</v>
      </c>
      <c r="AJ318" s="87">
        <f t="shared" ca="1" si="1503"/>
        <v>0</v>
      </c>
      <c r="AK318" s="87">
        <f t="shared" ca="1" si="1503"/>
        <v>0</v>
      </c>
      <c r="AL318" s="87">
        <f t="shared" ca="1" si="16"/>
        <v>0</v>
      </c>
      <c r="AM318" s="96"/>
      <c r="AN318" s="87">
        <f t="shared" ref="AN318:AW318" ca="1" si="1504">IF(Q317&gt;0,IF((Q317+AB318)&lt;E$10,Q317+AB318,E$10),0)</f>
        <v>0</v>
      </c>
      <c r="AO318" s="87">
        <f t="shared" si="1504"/>
        <v>0</v>
      </c>
      <c r="AP318" s="87">
        <f t="shared" si="1504"/>
        <v>0</v>
      </c>
      <c r="AQ318" s="87">
        <f t="shared" si="1504"/>
        <v>0</v>
      </c>
      <c r="AR318" s="87">
        <f t="shared" ca="1" si="1504"/>
        <v>0</v>
      </c>
      <c r="AS318" s="87">
        <f t="shared" ca="1" si="1504"/>
        <v>0</v>
      </c>
      <c r="AT318" s="87">
        <f t="shared" ca="1" si="1504"/>
        <v>0</v>
      </c>
      <c r="AU318" s="87">
        <f t="shared" ca="1" si="1504"/>
        <v>0</v>
      </c>
      <c r="AV318" s="87">
        <f t="shared" ca="1" si="1504"/>
        <v>0</v>
      </c>
      <c r="AW318" s="87">
        <f t="shared" ca="1" si="1504"/>
        <v>0</v>
      </c>
      <c r="AX318" s="87">
        <f t="shared" ca="1" si="18"/>
        <v>0</v>
      </c>
      <c r="AY318" s="87"/>
      <c r="AZ318" s="166">
        <f t="shared" ca="1" si="19"/>
        <v>0</v>
      </c>
      <c r="BA318" s="87">
        <f t="shared" ref="BA318:BI318" si="1505">IF(R317&lt;=0,0,IF($C318&lt;=SUM($AZ318:AZ318),0,IF(AO318+$C318-SUM($AZ318:AZ318)&gt;R317+AC318,R317+AC318-AO318,$C318-SUM($AZ318:AZ318))))</f>
        <v>0</v>
      </c>
      <c r="BB318" s="87">
        <f t="shared" si="1505"/>
        <v>0</v>
      </c>
      <c r="BC318" s="87">
        <f t="shared" si="1505"/>
        <v>0</v>
      </c>
      <c r="BD318" s="87">
        <f t="shared" ca="1" si="1505"/>
        <v>0</v>
      </c>
      <c r="BE318" s="87">
        <f t="shared" ca="1" si="1505"/>
        <v>0</v>
      </c>
      <c r="BF318" s="87">
        <f t="shared" ca="1" si="1505"/>
        <v>0</v>
      </c>
      <c r="BG318" s="87">
        <f t="shared" ca="1" si="1505"/>
        <v>0</v>
      </c>
      <c r="BH318" s="87">
        <f t="shared" ca="1" si="1505"/>
        <v>0</v>
      </c>
      <c r="BI318" s="87">
        <f t="shared" ca="1" si="1505"/>
        <v>0</v>
      </c>
      <c r="BJ318" s="2"/>
    </row>
    <row r="319" spans="1:62" ht="10.5" customHeight="1">
      <c r="A319" s="85" t="str">
        <f t="shared" ca="1" si="10"/>
        <v/>
      </c>
      <c r="B319" s="104" t="e">
        <f t="shared" ca="1" si="11"/>
        <v>#N/A</v>
      </c>
      <c r="C319" s="86" t="str">
        <f t="shared" ca="1" si="12"/>
        <v/>
      </c>
      <c r="D319" s="137"/>
      <c r="E319" s="87">
        <f t="shared" ref="E319:N319" ca="1" si="1506">AN319+AZ319</f>
        <v>0</v>
      </c>
      <c r="F319" s="87">
        <f t="shared" si="1506"/>
        <v>0</v>
      </c>
      <c r="G319" s="87">
        <f t="shared" si="1506"/>
        <v>0</v>
      </c>
      <c r="H319" s="87">
        <f t="shared" si="1506"/>
        <v>0</v>
      </c>
      <c r="I319" s="87">
        <f t="shared" ca="1" si="1506"/>
        <v>0</v>
      </c>
      <c r="J319" s="87">
        <f t="shared" ca="1" si="1506"/>
        <v>0</v>
      </c>
      <c r="K319" s="87">
        <f t="shared" ca="1" si="1506"/>
        <v>0</v>
      </c>
      <c r="L319" s="87">
        <f t="shared" ca="1" si="1506"/>
        <v>0</v>
      </c>
      <c r="M319" s="87">
        <f t="shared" ca="1" si="1506"/>
        <v>0</v>
      </c>
      <c r="N319" s="87">
        <f t="shared" ca="1" si="1506"/>
        <v>0</v>
      </c>
      <c r="O319" s="88"/>
      <c r="P319" s="87">
        <f t="shared" ca="1" si="8"/>
        <v>0</v>
      </c>
      <c r="Q319" s="87">
        <f t="shared" ref="Q319:Z319" ca="1" si="1507">IF(E$8=0,0,ROUND(Q318-(E319-AB319),2))</f>
        <v>0</v>
      </c>
      <c r="R319" s="87">
        <f t="shared" si="1507"/>
        <v>0</v>
      </c>
      <c r="S319" s="87">
        <f t="shared" si="1507"/>
        <v>0</v>
      </c>
      <c r="T319" s="87">
        <f t="shared" si="1507"/>
        <v>0</v>
      </c>
      <c r="U319" s="87">
        <f t="shared" ca="1" si="1507"/>
        <v>0</v>
      </c>
      <c r="V319" s="87">
        <f t="shared" ca="1" si="1507"/>
        <v>0</v>
      </c>
      <c r="W319" s="87">
        <f t="shared" ca="1" si="1507"/>
        <v>0</v>
      </c>
      <c r="X319" s="87">
        <f t="shared" ca="1" si="1507"/>
        <v>0</v>
      </c>
      <c r="Y319" s="87">
        <f t="shared" ca="1" si="1507"/>
        <v>0</v>
      </c>
      <c r="Z319" s="87">
        <f t="shared" ca="1" si="1507"/>
        <v>0</v>
      </c>
      <c r="AA319" s="95"/>
      <c r="AB319" s="87">
        <f t="shared" ref="AB319:AK319" ca="1" si="1508">ROUND(Q318*E$9/12,2)</f>
        <v>0</v>
      </c>
      <c r="AC319" s="87">
        <f t="shared" si="1508"/>
        <v>0</v>
      </c>
      <c r="AD319" s="87">
        <f t="shared" si="1508"/>
        <v>0</v>
      </c>
      <c r="AE319" s="87">
        <f t="shared" si="1508"/>
        <v>0</v>
      </c>
      <c r="AF319" s="87">
        <f t="shared" ca="1" si="1508"/>
        <v>0</v>
      </c>
      <c r="AG319" s="87">
        <f t="shared" ca="1" si="1508"/>
        <v>0</v>
      </c>
      <c r="AH319" s="87">
        <f t="shared" ca="1" si="1508"/>
        <v>0</v>
      </c>
      <c r="AI319" s="87">
        <f t="shared" ca="1" si="1508"/>
        <v>0</v>
      </c>
      <c r="AJ319" s="87">
        <f t="shared" ca="1" si="1508"/>
        <v>0</v>
      </c>
      <c r="AK319" s="87">
        <f t="shared" ca="1" si="1508"/>
        <v>0</v>
      </c>
      <c r="AL319" s="87">
        <f t="shared" ca="1" si="16"/>
        <v>0</v>
      </c>
      <c r="AM319" s="96"/>
      <c r="AN319" s="87">
        <f t="shared" ref="AN319:AW319" ca="1" si="1509">IF(Q318&gt;0,IF((Q318+AB319)&lt;E$10,Q318+AB319,E$10),0)</f>
        <v>0</v>
      </c>
      <c r="AO319" s="87">
        <f t="shared" si="1509"/>
        <v>0</v>
      </c>
      <c r="AP319" s="87">
        <f t="shared" si="1509"/>
        <v>0</v>
      </c>
      <c r="AQ319" s="87">
        <f t="shared" si="1509"/>
        <v>0</v>
      </c>
      <c r="AR319" s="87">
        <f t="shared" ca="1" si="1509"/>
        <v>0</v>
      </c>
      <c r="AS319" s="87">
        <f t="shared" ca="1" si="1509"/>
        <v>0</v>
      </c>
      <c r="AT319" s="87">
        <f t="shared" ca="1" si="1509"/>
        <v>0</v>
      </c>
      <c r="AU319" s="87">
        <f t="shared" ca="1" si="1509"/>
        <v>0</v>
      </c>
      <c r="AV319" s="87">
        <f t="shared" ca="1" si="1509"/>
        <v>0</v>
      </c>
      <c r="AW319" s="87">
        <f t="shared" ca="1" si="1509"/>
        <v>0</v>
      </c>
      <c r="AX319" s="87">
        <f t="shared" ca="1" si="18"/>
        <v>0</v>
      </c>
      <c r="AY319" s="87"/>
      <c r="AZ319" s="166">
        <f t="shared" ca="1" si="19"/>
        <v>0</v>
      </c>
      <c r="BA319" s="87">
        <f t="shared" ref="BA319:BI319" si="1510">IF(R318&lt;=0,0,IF($C319&lt;=SUM($AZ319:AZ319),0,IF(AO319+$C319-SUM($AZ319:AZ319)&gt;R318+AC319,R318+AC319-AO319,$C319-SUM($AZ319:AZ319))))</f>
        <v>0</v>
      </c>
      <c r="BB319" s="87">
        <f t="shared" si="1510"/>
        <v>0</v>
      </c>
      <c r="BC319" s="87">
        <f t="shared" si="1510"/>
        <v>0</v>
      </c>
      <c r="BD319" s="87">
        <f t="shared" ca="1" si="1510"/>
        <v>0</v>
      </c>
      <c r="BE319" s="87">
        <f t="shared" ca="1" si="1510"/>
        <v>0</v>
      </c>
      <c r="BF319" s="87">
        <f t="shared" ca="1" si="1510"/>
        <v>0</v>
      </c>
      <c r="BG319" s="87">
        <f t="shared" ca="1" si="1510"/>
        <v>0</v>
      </c>
      <c r="BH319" s="87">
        <f t="shared" ca="1" si="1510"/>
        <v>0</v>
      </c>
      <c r="BI319" s="87">
        <f t="shared" ca="1" si="1510"/>
        <v>0</v>
      </c>
      <c r="BJ319" s="2"/>
    </row>
    <row r="320" spans="1:62" ht="10.5" customHeight="1">
      <c r="A320" s="85" t="str">
        <f t="shared" ca="1" si="10"/>
        <v/>
      </c>
      <c r="B320" s="104" t="e">
        <f t="shared" ca="1" si="11"/>
        <v>#N/A</v>
      </c>
      <c r="C320" s="86" t="str">
        <f t="shared" ca="1" si="12"/>
        <v/>
      </c>
      <c r="D320" s="137"/>
      <c r="E320" s="87">
        <f t="shared" ref="E320:N320" ca="1" si="1511">AN320+AZ320</f>
        <v>0</v>
      </c>
      <c r="F320" s="87">
        <f t="shared" si="1511"/>
        <v>0</v>
      </c>
      <c r="G320" s="87">
        <f t="shared" si="1511"/>
        <v>0</v>
      </c>
      <c r="H320" s="87">
        <f t="shared" si="1511"/>
        <v>0</v>
      </c>
      <c r="I320" s="87">
        <f t="shared" ca="1" si="1511"/>
        <v>0</v>
      </c>
      <c r="J320" s="87">
        <f t="shared" ca="1" si="1511"/>
        <v>0</v>
      </c>
      <c r="K320" s="87">
        <f t="shared" ca="1" si="1511"/>
        <v>0</v>
      </c>
      <c r="L320" s="87">
        <f t="shared" ca="1" si="1511"/>
        <v>0</v>
      </c>
      <c r="M320" s="87">
        <f t="shared" ca="1" si="1511"/>
        <v>0</v>
      </c>
      <c r="N320" s="87">
        <f t="shared" ca="1" si="1511"/>
        <v>0</v>
      </c>
      <c r="O320" s="88"/>
      <c r="P320" s="87">
        <f t="shared" ca="1" si="8"/>
        <v>0</v>
      </c>
      <c r="Q320" s="87">
        <f t="shared" ref="Q320:Z320" ca="1" si="1512">IF(E$8=0,0,ROUND(Q319-(E320-AB320),2))</f>
        <v>0</v>
      </c>
      <c r="R320" s="87">
        <f t="shared" si="1512"/>
        <v>0</v>
      </c>
      <c r="S320" s="87">
        <f t="shared" si="1512"/>
        <v>0</v>
      </c>
      <c r="T320" s="87">
        <f t="shared" si="1512"/>
        <v>0</v>
      </c>
      <c r="U320" s="87">
        <f t="shared" ca="1" si="1512"/>
        <v>0</v>
      </c>
      <c r="V320" s="87">
        <f t="shared" ca="1" si="1512"/>
        <v>0</v>
      </c>
      <c r="W320" s="87">
        <f t="shared" ca="1" si="1512"/>
        <v>0</v>
      </c>
      <c r="X320" s="87">
        <f t="shared" ca="1" si="1512"/>
        <v>0</v>
      </c>
      <c r="Y320" s="87">
        <f t="shared" ca="1" si="1512"/>
        <v>0</v>
      </c>
      <c r="Z320" s="87">
        <f t="shared" ca="1" si="1512"/>
        <v>0</v>
      </c>
      <c r="AA320" s="95"/>
      <c r="AB320" s="87">
        <f t="shared" ref="AB320:AK320" ca="1" si="1513">ROUND(Q319*E$9/12,2)</f>
        <v>0</v>
      </c>
      <c r="AC320" s="87">
        <f t="shared" si="1513"/>
        <v>0</v>
      </c>
      <c r="AD320" s="87">
        <f t="shared" si="1513"/>
        <v>0</v>
      </c>
      <c r="AE320" s="87">
        <f t="shared" si="1513"/>
        <v>0</v>
      </c>
      <c r="AF320" s="87">
        <f t="shared" ca="1" si="1513"/>
        <v>0</v>
      </c>
      <c r="AG320" s="87">
        <f t="shared" ca="1" si="1513"/>
        <v>0</v>
      </c>
      <c r="AH320" s="87">
        <f t="shared" ca="1" si="1513"/>
        <v>0</v>
      </c>
      <c r="AI320" s="87">
        <f t="shared" ca="1" si="1513"/>
        <v>0</v>
      </c>
      <c r="AJ320" s="87">
        <f t="shared" ca="1" si="1513"/>
        <v>0</v>
      </c>
      <c r="AK320" s="87">
        <f t="shared" ca="1" si="1513"/>
        <v>0</v>
      </c>
      <c r="AL320" s="87">
        <f t="shared" ca="1" si="16"/>
        <v>0</v>
      </c>
      <c r="AM320" s="96"/>
      <c r="AN320" s="87">
        <f t="shared" ref="AN320:AW320" ca="1" si="1514">IF(Q319&gt;0,IF((Q319+AB320)&lt;E$10,Q319+AB320,E$10),0)</f>
        <v>0</v>
      </c>
      <c r="AO320" s="87">
        <f t="shared" si="1514"/>
        <v>0</v>
      </c>
      <c r="AP320" s="87">
        <f t="shared" si="1514"/>
        <v>0</v>
      </c>
      <c r="AQ320" s="87">
        <f t="shared" si="1514"/>
        <v>0</v>
      </c>
      <c r="AR320" s="87">
        <f t="shared" ca="1" si="1514"/>
        <v>0</v>
      </c>
      <c r="AS320" s="87">
        <f t="shared" ca="1" si="1514"/>
        <v>0</v>
      </c>
      <c r="AT320" s="87">
        <f t="shared" ca="1" si="1514"/>
        <v>0</v>
      </c>
      <c r="AU320" s="87">
        <f t="shared" ca="1" si="1514"/>
        <v>0</v>
      </c>
      <c r="AV320" s="87">
        <f t="shared" ca="1" si="1514"/>
        <v>0</v>
      </c>
      <c r="AW320" s="87">
        <f t="shared" ca="1" si="1514"/>
        <v>0</v>
      </c>
      <c r="AX320" s="87">
        <f t="shared" ca="1" si="18"/>
        <v>0</v>
      </c>
      <c r="AY320" s="87"/>
      <c r="AZ320" s="166">
        <f t="shared" ca="1" si="19"/>
        <v>0</v>
      </c>
      <c r="BA320" s="87">
        <f t="shared" ref="BA320:BI320" si="1515">IF(R319&lt;=0,0,IF($C320&lt;=SUM($AZ320:AZ320),0,IF(AO320+$C320-SUM($AZ320:AZ320)&gt;R319+AC320,R319+AC320-AO320,$C320-SUM($AZ320:AZ320))))</f>
        <v>0</v>
      </c>
      <c r="BB320" s="87">
        <f t="shared" si="1515"/>
        <v>0</v>
      </c>
      <c r="BC320" s="87">
        <f t="shared" si="1515"/>
        <v>0</v>
      </c>
      <c r="BD320" s="87">
        <f t="shared" ca="1" si="1515"/>
        <v>0</v>
      </c>
      <c r="BE320" s="87">
        <f t="shared" ca="1" si="1515"/>
        <v>0</v>
      </c>
      <c r="BF320" s="87">
        <f t="shared" ca="1" si="1515"/>
        <v>0</v>
      </c>
      <c r="BG320" s="87">
        <f t="shared" ca="1" si="1515"/>
        <v>0</v>
      </c>
      <c r="BH320" s="87">
        <f t="shared" ca="1" si="1515"/>
        <v>0</v>
      </c>
      <c r="BI320" s="87">
        <f t="shared" ca="1" si="1515"/>
        <v>0</v>
      </c>
      <c r="BJ320" s="2"/>
    </row>
    <row r="321" spans="1:62" ht="10.5" customHeight="1">
      <c r="A321" s="85" t="str">
        <f t="shared" ca="1" si="10"/>
        <v/>
      </c>
      <c r="B321" s="104" t="e">
        <f t="shared" ca="1" si="11"/>
        <v>#N/A</v>
      </c>
      <c r="C321" s="86" t="str">
        <f t="shared" ca="1" si="12"/>
        <v/>
      </c>
      <c r="D321" s="137"/>
      <c r="E321" s="87">
        <f t="shared" ref="E321:N321" ca="1" si="1516">AN321+AZ321</f>
        <v>0</v>
      </c>
      <c r="F321" s="87">
        <f t="shared" si="1516"/>
        <v>0</v>
      </c>
      <c r="G321" s="87">
        <f t="shared" si="1516"/>
        <v>0</v>
      </c>
      <c r="H321" s="87">
        <f t="shared" si="1516"/>
        <v>0</v>
      </c>
      <c r="I321" s="87">
        <f t="shared" ca="1" si="1516"/>
        <v>0</v>
      </c>
      <c r="J321" s="87">
        <f t="shared" ca="1" si="1516"/>
        <v>0</v>
      </c>
      <c r="K321" s="87">
        <f t="shared" ca="1" si="1516"/>
        <v>0</v>
      </c>
      <c r="L321" s="87">
        <f t="shared" ca="1" si="1516"/>
        <v>0</v>
      </c>
      <c r="M321" s="87">
        <f t="shared" ca="1" si="1516"/>
        <v>0</v>
      </c>
      <c r="N321" s="87">
        <f t="shared" ca="1" si="1516"/>
        <v>0</v>
      </c>
      <c r="O321" s="88"/>
      <c r="P321" s="87">
        <f t="shared" ca="1" si="8"/>
        <v>0</v>
      </c>
      <c r="Q321" s="87">
        <f t="shared" ref="Q321:Z321" ca="1" si="1517">IF(E$8=0,0,ROUND(Q320-(E321-AB321),2))</f>
        <v>0</v>
      </c>
      <c r="R321" s="87">
        <f t="shared" si="1517"/>
        <v>0</v>
      </c>
      <c r="S321" s="87">
        <f t="shared" si="1517"/>
        <v>0</v>
      </c>
      <c r="T321" s="87">
        <f t="shared" si="1517"/>
        <v>0</v>
      </c>
      <c r="U321" s="87">
        <f t="shared" ca="1" si="1517"/>
        <v>0</v>
      </c>
      <c r="V321" s="87">
        <f t="shared" ca="1" si="1517"/>
        <v>0</v>
      </c>
      <c r="W321" s="87">
        <f t="shared" ca="1" si="1517"/>
        <v>0</v>
      </c>
      <c r="X321" s="87">
        <f t="shared" ca="1" si="1517"/>
        <v>0</v>
      </c>
      <c r="Y321" s="87">
        <f t="shared" ca="1" si="1517"/>
        <v>0</v>
      </c>
      <c r="Z321" s="87">
        <f t="shared" ca="1" si="1517"/>
        <v>0</v>
      </c>
      <c r="AA321" s="95"/>
      <c r="AB321" s="87">
        <f t="shared" ref="AB321:AK321" ca="1" si="1518">ROUND(Q320*E$9/12,2)</f>
        <v>0</v>
      </c>
      <c r="AC321" s="87">
        <f t="shared" si="1518"/>
        <v>0</v>
      </c>
      <c r="AD321" s="87">
        <f t="shared" si="1518"/>
        <v>0</v>
      </c>
      <c r="AE321" s="87">
        <f t="shared" si="1518"/>
        <v>0</v>
      </c>
      <c r="AF321" s="87">
        <f t="shared" ca="1" si="1518"/>
        <v>0</v>
      </c>
      <c r="AG321" s="87">
        <f t="shared" ca="1" si="1518"/>
        <v>0</v>
      </c>
      <c r="AH321" s="87">
        <f t="shared" ca="1" si="1518"/>
        <v>0</v>
      </c>
      <c r="AI321" s="87">
        <f t="shared" ca="1" si="1518"/>
        <v>0</v>
      </c>
      <c r="AJ321" s="87">
        <f t="shared" ca="1" si="1518"/>
        <v>0</v>
      </c>
      <c r="AK321" s="87">
        <f t="shared" ca="1" si="1518"/>
        <v>0</v>
      </c>
      <c r="AL321" s="87">
        <f t="shared" ca="1" si="16"/>
        <v>0</v>
      </c>
      <c r="AM321" s="96"/>
      <c r="AN321" s="87">
        <f t="shared" ref="AN321:AW321" ca="1" si="1519">IF(Q320&gt;0,IF((Q320+AB321)&lt;E$10,Q320+AB321,E$10),0)</f>
        <v>0</v>
      </c>
      <c r="AO321" s="87">
        <f t="shared" si="1519"/>
        <v>0</v>
      </c>
      <c r="AP321" s="87">
        <f t="shared" si="1519"/>
        <v>0</v>
      </c>
      <c r="AQ321" s="87">
        <f t="shared" si="1519"/>
        <v>0</v>
      </c>
      <c r="AR321" s="87">
        <f t="shared" ca="1" si="1519"/>
        <v>0</v>
      </c>
      <c r="AS321" s="87">
        <f t="shared" ca="1" si="1519"/>
        <v>0</v>
      </c>
      <c r="AT321" s="87">
        <f t="shared" ca="1" si="1519"/>
        <v>0</v>
      </c>
      <c r="AU321" s="87">
        <f t="shared" ca="1" si="1519"/>
        <v>0</v>
      </c>
      <c r="AV321" s="87">
        <f t="shared" ca="1" si="1519"/>
        <v>0</v>
      </c>
      <c r="AW321" s="87">
        <f t="shared" ca="1" si="1519"/>
        <v>0</v>
      </c>
      <c r="AX321" s="87">
        <f t="shared" ca="1" si="18"/>
        <v>0</v>
      </c>
      <c r="AY321" s="87"/>
      <c r="AZ321" s="166">
        <f t="shared" ca="1" si="19"/>
        <v>0</v>
      </c>
      <c r="BA321" s="87">
        <f t="shared" ref="BA321:BI321" si="1520">IF(R320&lt;=0,0,IF($C321&lt;=SUM($AZ321:AZ321),0,IF(AO321+$C321-SUM($AZ321:AZ321)&gt;R320+AC321,R320+AC321-AO321,$C321-SUM($AZ321:AZ321))))</f>
        <v>0</v>
      </c>
      <c r="BB321" s="87">
        <f t="shared" si="1520"/>
        <v>0</v>
      </c>
      <c r="BC321" s="87">
        <f t="shared" si="1520"/>
        <v>0</v>
      </c>
      <c r="BD321" s="87">
        <f t="shared" ca="1" si="1520"/>
        <v>0</v>
      </c>
      <c r="BE321" s="87">
        <f t="shared" ca="1" si="1520"/>
        <v>0</v>
      </c>
      <c r="BF321" s="87">
        <f t="shared" ca="1" si="1520"/>
        <v>0</v>
      </c>
      <c r="BG321" s="87">
        <f t="shared" ca="1" si="1520"/>
        <v>0</v>
      </c>
      <c r="BH321" s="87">
        <f t="shared" ca="1" si="1520"/>
        <v>0</v>
      </c>
      <c r="BI321" s="87">
        <f t="shared" ca="1" si="1520"/>
        <v>0</v>
      </c>
      <c r="BJ321" s="2"/>
    </row>
    <row r="322" spans="1:62" ht="10.5" customHeight="1">
      <c r="A322" s="85" t="str">
        <f t="shared" ca="1" si="10"/>
        <v/>
      </c>
      <c r="B322" s="104" t="e">
        <f t="shared" ca="1" si="11"/>
        <v>#N/A</v>
      </c>
      <c r="C322" s="86" t="str">
        <f t="shared" ca="1" si="12"/>
        <v/>
      </c>
      <c r="D322" s="137"/>
      <c r="E322" s="87">
        <f t="shared" ref="E322:N322" ca="1" si="1521">AN322+AZ322</f>
        <v>0</v>
      </c>
      <c r="F322" s="87">
        <f t="shared" si="1521"/>
        <v>0</v>
      </c>
      <c r="G322" s="87">
        <f t="shared" si="1521"/>
        <v>0</v>
      </c>
      <c r="H322" s="87">
        <f t="shared" si="1521"/>
        <v>0</v>
      </c>
      <c r="I322" s="87">
        <f t="shared" ca="1" si="1521"/>
        <v>0</v>
      </c>
      <c r="J322" s="87">
        <f t="shared" ca="1" si="1521"/>
        <v>0</v>
      </c>
      <c r="K322" s="87">
        <f t="shared" ca="1" si="1521"/>
        <v>0</v>
      </c>
      <c r="L322" s="87">
        <f t="shared" ca="1" si="1521"/>
        <v>0</v>
      </c>
      <c r="M322" s="87">
        <f t="shared" ca="1" si="1521"/>
        <v>0</v>
      </c>
      <c r="N322" s="87">
        <f t="shared" ca="1" si="1521"/>
        <v>0</v>
      </c>
      <c r="O322" s="88"/>
      <c r="P322" s="87">
        <f t="shared" ca="1" si="8"/>
        <v>0</v>
      </c>
      <c r="Q322" s="87">
        <f t="shared" ref="Q322:Z322" ca="1" si="1522">IF(E$8=0,0,ROUND(Q321-(E322-AB322),2))</f>
        <v>0</v>
      </c>
      <c r="R322" s="87">
        <f t="shared" si="1522"/>
        <v>0</v>
      </c>
      <c r="S322" s="87">
        <f t="shared" si="1522"/>
        <v>0</v>
      </c>
      <c r="T322" s="87">
        <f t="shared" si="1522"/>
        <v>0</v>
      </c>
      <c r="U322" s="87">
        <f t="shared" ca="1" si="1522"/>
        <v>0</v>
      </c>
      <c r="V322" s="87">
        <f t="shared" ca="1" si="1522"/>
        <v>0</v>
      </c>
      <c r="W322" s="87">
        <f t="shared" ca="1" si="1522"/>
        <v>0</v>
      </c>
      <c r="X322" s="87">
        <f t="shared" ca="1" si="1522"/>
        <v>0</v>
      </c>
      <c r="Y322" s="87">
        <f t="shared" ca="1" si="1522"/>
        <v>0</v>
      </c>
      <c r="Z322" s="87">
        <f t="shared" ca="1" si="1522"/>
        <v>0</v>
      </c>
      <c r="AA322" s="95"/>
      <c r="AB322" s="87">
        <f t="shared" ref="AB322:AK322" ca="1" si="1523">ROUND(Q321*E$9/12,2)</f>
        <v>0</v>
      </c>
      <c r="AC322" s="87">
        <f t="shared" si="1523"/>
        <v>0</v>
      </c>
      <c r="AD322" s="87">
        <f t="shared" si="1523"/>
        <v>0</v>
      </c>
      <c r="AE322" s="87">
        <f t="shared" si="1523"/>
        <v>0</v>
      </c>
      <c r="AF322" s="87">
        <f t="shared" ca="1" si="1523"/>
        <v>0</v>
      </c>
      <c r="AG322" s="87">
        <f t="shared" ca="1" si="1523"/>
        <v>0</v>
      </c>
      <c r="AH322" s="87">
        <f t="shared" ca="1" si="1523"/>
        <v>0</v>
      </c>
      <c r="AI322" s="87">
        <f t="shared" ca="1" si="1523"/>
        <v>0</v>
      </c>
      <c r="AJ322" s="87">
        <f t="shared" ca="1" si="1523"/>
        <v>0</v>
      </c>
      <c r="AK322" s="87">
        <f t="shared" ca="1" si="1523"/>
        <v>0</v>
      </c>
      <c r="AL322" s="87">
        <f t="shared" ca="1" si="16"/>
        <v>0</v>
      </c>
      <c r="AM322" s="96"/>
      <c r="AN322" s="87">
        <f t="shared" ref="AN322:AW322" ca="1" si="1524">IF(Q321&gt;0,IF((Q321+AB322)&lt;E$10,Q321+AB322,E$10),0)</f>
        <v>0</v>
      </c>
      <c r="AO322" s="87">
        <f t="shared" si="1524"/>
        <v>0</v>
      </c>
      <c r="AP322" s="87">
        <f t="shared" si="1524"/>
        <v>0</v>
      </c>
      <c r="AQ322" s="87">
        <f t="shared" si="1524"/>
        <v>0</v>
      </c>
      <c r="AR322" s="87">
        <f t="shared" ca="1" si="1524"/>
        <v>0</v>
      </c>
      <c r="AS322" s="87">
        <f t="shared" ca="1" si="1524"/>
        <v>0</v>
      </c>
      <c r="AT322" s="87">
        <f t="shared" ca="1" si="1524"/>
        <v>0</v>
      </c>
      <c r="AU322" s="87">
        <f t="shared" ca="1" si="1524"/>
        <v>0</v>
      </c>
      <c r="AV322" s="87">
        <f t="shared" ca="1" si="1524"/>
        <v>0</v>
      </c>
      <c r="AW322" s="87">
        <f t="shared" ca="1" si="1524"/>
        <v>0</v>
      </c>
      <c r="AX322" s="87">
        <f t="shared" ca="1" si="18"/>
        <v>0</v>
      </c>
      <c r="AY322" s="87"/>
      <c r="AZ322" s="166">
        <f t="shared" ca="1" si="19"/>
        <v>0</v>
      </c>
      <c r="BA322" s="87">
        <f t="shared" ref="BA322:BI322" si="1525">IF(R321&lt;=0,0,IF($C322&lt;=SUM($AZ322:AZ322),0,IF(AO322+$C322-SUM($AZ322:AZ322)&gt;R321+AC322,R321+AC322-AO322,$C322-SUM($AZ322:AZ322))))</f>
        <v>0</v>
      </c>
      <c r="BB322" s="87">
        <f t="shared" si="1525"/>
        <v>0</v>
      </c>
      <c r="BC322" s="87">
        <f t="shared" si="1525"/>
        <v>0</v>
      </c>
      <c r="BD322" s="87">
        <f t="shared" ca="1" si="1525"/>
        <v>0</v>
      </c>
      <c r="BE322" s="87">
        <f t="shared" ca="1" si="1525"/>
        <v>0</v>
      </c>
      <c r="BF322" s="87">
        <f t="shared" ca="1" si="1525"/>
        <v>0</v>
      </c>
      <c r="BG322" s="87">
        <f t="shared" ca="1" si="1525"/>
        <v>0</v>
      </c>
      <c r="BH322" s="87">
        <f t="shared" ca="1" si="1525"/>
        <v>0</v>
      </c>
      <c r="BI322" s="87">
        <f t="shared" ca="1" si="1525"/>
        <v>0</v>
      </c>
      <c r="BJ322" s="2"/>
    </row>
    <row r="323" spans="1:62" ht="10.5" customHeight="1">
      <c r="A323" s="85" t="str">
        <f t="shared" ca="1" si="10"/>
        <v/>
      </c>
      <c r="B323" s="104" t="e">
        <f t="shared" ca="1" si="11"/>
        <v>#N/A</v>
      </c>
      <c r="C323" s="86" t="str">
        <f t="shared" ca="1" si="12"/>
        <v/>
      </c>
      <c r="D323" s="137"/>
      <c r="E323" s="87">
        <f t="shared" ref="E323:N323" ca="1" si="1526">AN323+AZ323</f>
        <v>0</v>
      </c>
      <c r="F323" s="87">
        <f t="shared" si="1526"/>
        <v>0</v>
      </c>
      <c r="G323" s="87">
        <f t="shared" si="1526"/>
        <v>0</v>
      </c>
      <c r="H323" s="87">
        <f t="shared" si="1526"/>
        <v>0</v>
      </c>
      <c r="I323" s="87">
        <f t="shared" ca="1" si="1526"/>
        <v>0</v>
      </c>
      <c r="J323" s="87">
        <f t="shared" ca="1" si="1526"/>
        <v>0</v>
      </c>
      <c r="K323" s="87">
        <f t="shared" ca="1" si="1526"/>
        <v>0</v>
      </c>
      <c r="L323" s="87">
        <f t="shared" ca="1" si="1526"/>
        <v>0</v>
      </c>
      <c r="M323" s="87">
        <f t="shared" ca="1" si="1526"/>
        <v>0</v>
      </c>
      <c r="N323" s="87">
        <f t="shared" ca="1" si="1526"/>
        <v>0</v>
      </c>
      <c r="O323" s="88"/>
      <c r="P323" s="87">
        <f t="shared" ca="1" si="8"/>
        <v>0</v>
      </c>
      <c r="Q323" s="87">
        <f t="shared" ref="Q323:Z323" ca="1" si="1527">IF(E$8=0,0,ROUND(Q322-(E323-AB323),2))</f>
        <v>0</v>
      </c>
      <c r="R323" s="87">
        <f t="shared" si="1527"/>
        <v>0</v>
      </c>
      <c r="S323" s="87">
        <f t="shared" si="1527"/>
        <v>0</v>
      </c>
      <c r="T323" s="87">
        <f t="shared" si="1527"/>
        <v>0</v>
      </c>
      <c r="U323" s="87">
        <f t="shared" ca="1" si="1527"/>
        <v>0</v>
      </c>
      <c r="V323" s="87">
        <f t="shared" ca="1" si="1527"/>
        <v>0</v>
      </c>
      <c r="W323" s="87">
        <f t="shared" ca="1" si="1527"/>
        <v>0</v>
      </c>
      <c r="X323" s="87">
        <f t="shared" ca="1" si="1527"/>
        <v>0</v>
      </c>
      <c r="Y323" s="87">
        <f t="shared" ca="1" si="1527"/>
        <v>0</v>
      </c>
      <c r="Z323" s="87">
        <f t="shared" ca="1" si="1527"/>
        <v>0</v>
      </c>
      <c r="AA323" s="95"/>
      <c r="AB323" s="87">
        <f t="shared" ref="AB323:AK323" ca="1" si="1528">ROUND(Q322*E$9/12,2)</f>
        <v>0</v>
      </c>
      <c r="AC323" s="87">
        <f t="shared" si="1528"/>
        <v>0</v>
      </c>
      <c r="AD323" s="87">
        <f t="shared" si="1528"/>
        <v>0</v>
      </c>
      <c r="AE323" s="87">
        <f t="shared" si="1528"/>
        <v>0</v>
      </c>
      <c r="AF323" s="87">
        <f t="shared" ca="1" si="1528"/>
        <v>0</v>
      </c>
      <c r="AG323" s="87">
        <f t="shared" ca="1" si="1528"/>
        <v>0</v>
      </c>
      <c r="AH323" s="87">
        <f t="shared" ca="1" si="1528"/>
        <v>0</v>
      </c>
      <c r="AI323" s="87">
        <f t="shared" ca="1" si="1528"/>
        <v>0</v>
      </c>
      <c r="AJ323" s="87">
        <f t="shared" ca="1" si="1528"/>
        <v>0</v>
      </c>
      <c r="AK323" s="87">
        <f t="shared" ca="1" si="1528"/>
        <v>0</v>
      </c>
      <c r="AL323" s="87">
        <f t="shared" ca="1" si="16"/>
        <v>0</v>
      </c>
      <c r="AM323" s="96"/>
      <c r="AN323" s="87">
        <f t="shared" ref="AN323:AW323" ca="1" si="1529">IF(Q322&gt;0,IF((Q322+AB323)&lt;E$10,Q322+AB323,E$10),0)</f>
        <v>0</v>
      </c>
      <c r="AO323" s="87">
        <f t="shared" si="1529"/>
        <v>0</v>
      </c>
      <c r="AP323" s="87">
        <f t="shared" si="1529"/>
        <v>0</v>
      </c>
      <c r="AQ323" s="87">
        <f t="shared" si="1529"/>
        <v>0</v>
      </c>
      <c r="AR323" s="87">
        <f t="shared" ca="1" si="1529"/>
        <v>0</v>
      </c>
      <c r="AS323" s="87">
        <f t="shared" ca="1" si="1529"/>
        <v>0</v>
      </c>
      <c r="AT323" s="87">
        <f t="shared" ca="1" si="1529"/>
        <v>0</v>
      </c>
      <c r="AU323" s="87">
        <f t="shared" ca="1" si="1529"/>
        <v>0</v>
      </c>
      <c r="AV323" s="87">
        <f t="shared" ca="1" si="1529"/>
        <v>0</v>
      </c>
      <c r="AW323" s="87">
        <f t="shared" ca="1" si="1529"/>
        <v>0</v>
      </c>
      <c r="AX323" s="87">
        <f t="shared" ca="1" si="18"/>
        <v>0</v>
      </c>
      <c r="AY323" s="87"/>
      <c r="AZ323" s="166">
        <f t="shared" ca="1" si="19"/>
        <v>0</v>
      </c>
      <c r="BA323" s="87">
        <f t="shared" ref="BA323:BI323" si="1530">IF(R322&lt;=0,0,IF($C323&lt;=SUM($AZ323:AZ323),0,IF(AO323+$C323-SUM($AZ323:AZ323)&gt;R322+AC323,R322+AC323-AO323,$C323-SUM($AZ323:AZ323))))</f>
        <v>0</v>
      </c>
      <c r="BB323" s="87">
        <f t="shared" si="1530"/>
        <v>0</v>
      </c>
      <c r="BC323" s="87">
        <f t="shared" si="1530"/>
        <v>0</v>
      </c>
      <c r="BD323" s="87">
        <f t="shared" ca="1" si="1530"/>
        <v>0</v>
      </c>
      <c r="BE323" s="87">
        <f t="shared" ca="1" si="1530"/>
        <v>0</v>
      </c>
      <c r="BF323" s="87">
        <f t="shared" ca="1" si="1530"/>
        <v>0</v>
      </c>
      <c r="BG323" s="87">
        <f t="shared" ca="1" si="1530"/>
        <v>0</v>
      </c>
      <c r="BH323" s="87">
        <f t="shared" ca="1" si="1530"/>
        <v>0</v>
      </c>
      <c r="BI323" s="87">
        <f t="shared" ca="1" si="1530"/>
        <v>0</v>
      </c>
      <c r="BJ323" s="2"/>
    </row>
    <row r="324" spans="1:62" ht="10.5" customHeight="1">
      <c r="A324" s="85" t="str">
        <f t="shared" ca="1" si="10"/>
        <v/>
      </c>
      <c r="B324" s="104" t="e">
        <f t="shared" ca="1" si="11"/>
        <v>#N/A</v>
      </c>
      <c r="C324" s="86" t="str">
        <f t="shared" ca="1" si="12"/>
        <v/>
      </c>
      <c r="D324" s="137"/>
      <c r="E324" s="87">
        <f t="shared" ref="E324:N324" ca="1" si="1531">AN324+AZ324</f>
        <v>0</v>
      </c>
      <c r="F324" s="87">
        <f t="shared" si="1531"/>
        <v>0</v>
      </c>
      <c r="G324" s="87">
        <f t="shared" si="1531"/>
        <v>0</v>
      </c>
      <c r="H324" s="87">
        <f t="shared" si="1531"/>
        <v>0</v>
      </c>
      <c r="I324" s="87">
        <f t="shared" ca="1" si="1531"/>
        <v>0</v>
      </c>
      <c r="J324" s="87">
        <f t="shared" ca="1" si="1531"/>
        <v>0</v>
      </c>
      <c r="K324" s="87">
        <f t="shared" ca="1" si="1531"/>
        <v>0</v>
      </c>
      <c r="L324" s="87">
        <f t="shared" ca="1" si="1531"/>
        <v>0</v>
      </c>
      <c r="M324" s="87">
        <f t="shared" ca="1" si="1531"/>
        <v>0</v>
      </c>
      <c r="N324" s="87">
        <f t="shared" ca="1" si="1531"/>
        <v>0</v>
      </c>
      <c r="O324" s="88"/>
      <c r="P324" s="87">
        <f t="shared" ca="1" si="8"/>
        <v>0</v>
      </c>
      <c r="Q324" s="87">
        <f t="shared" ref="Q324:Z324" ca="1" si="1532">IF(E$8=0,0,ROUND(Q323-(E324-AB324),2))</f>
        <v>0</v>
      </c>
      <c r="R324" s="87">
        <f t="shared" si="1532"/>
        <v>0</v>
      </c>
      <c r="S324" s="87">
        <f t="shared" si="1532"/>
        <v>0</v>
      </c>
      <c r="T324" s="87">
        <f t="shared" si="1532"/>
        <v>0</v>
      </c>
      <c r="U324" s="87">
        <f t="shared" ca="1" si="1532"/>
        <v>0</v>
      </c>
      <c r="V324" s="87">
        <f t="shared" ca="1" si="1532"/>
        <v>0</v>
      </c>
      <c r="W324" s="87">
        <f t="shared" ca="1" si="1532"/>
        <v>0</v>
      </c>
      <c r="X324" s="87">
        <f t="shared" ca="1" si="1532"/>
        <v>0</v>
      </c>
      <c r="Y324" s="87">
        <f t="shared" ca="1" si="1532"/>
        <v>0</v>
      </c>
      <c r="Z324" s="87">
        <f t="shared" ca="1" si="1532"/>
        <v>0</v>
      </c>
      <c r="AA324" s="95"/>
      <c r="AB324" s="87">
        <f t="shared" ref="AB324:AK324" ca="1" si="1533">ROUND(Q323*E$9/12,2)</f>
        <v>0</v>
      </c>
      <c r="AC324" s="87">
        <f t="shared" si="1533"/>
        <v>0</v>
      </c>
      <c r="AD324" s="87">
        <f t="shared" si="1533"/>
        <v>0</v>
      </c>
      <c r="AE324" s="87">
        <f t="shared" si="1533"/>
        <v>0</v>
      </c>
      <c r="AF324" s="87">
        <f t="shared" ca="1" si="1533"/>
        <v>0</v>
      </c>
      <c r="AG324" s="87">
        <f t="shared" ca="1" si="1533"/>
        <v>0</v>
      </c>
      <c r="AH324" s="87">
        <f t="shared" ca="1" si="1533"/>
        <v>0</v>
      </c>
      <c r="AI324" s="87">
        <f t="shared" ca="1" si="1533"/>
        <v>0</v>
      </c>
      <c r="AJ324" s="87">
        <f t="shared" ca="1" si="1533"/>
        <v>0</v>
      </c>
      <c r="AK324" s="87">
        <f t="shared" ca="1" si="1533"/>
        <v>0</v>
      </c>
      <c r="AL324" s="87">
        <f t="shared" ca="1" si="16"/>
        <v>0</v>
      </c>
      <c r="AM324" s="96"/>
      <c r="AN324" s="87">
        <f t="shared" ref="AN324:AW324" ca="1" si="1534">IF(Q323&gt;0,IF((Q323+AB324)&lt;E$10,Q323+AB324,E$10),0)</f>
        <v>0</v>
      </c>
      <c r="AO324" s="87">
        <f t="shared" si="1534"/>
        <v>0</v>
      </c>
      <c r="AP324" s="87">
        <f t="shared" si="1534"/>
        <v>0</v>
      </c>
      <c r="AQ324" s="87">
        <f t="shared" si="1534"/>
        <v>0</v>
      </c>
      <c r="AR324" s="87">
        <f t="shared" ca="1" si="1534"/>
        <v>0</v>
      </c>
      <c r="AS324" s="87">
        <f t="shared" ca="1" si="1534"/>
        <v>0</v>
      </c>
      <c r="AT324" s="87">
        <f t="shared" ca="1" si="1534"/>
        <v>0</v>
      </c>
      <c r="AU324" s="87">
        <f t="shared" ca="1" si="1534"/>
        <v>0</v>
      </c>
      <c r="AV324" s="87">
        <f t="shared" ca="1" si="1534"/>
        <v>0</v>
      </c>
      <c r="AW324" s="87">
        <f t="shared" ca="1" si="1534"/>
        <v>0</v>
      </c>
      <c r="AX324" s="87">
        <f t="shared" ca="1" si="18"/>
        <v>0</v>
      </c>
      <c r="AY324" s="87"/>
      <c r="AZ324" s="166">
        <f t="shared" ca="1" si="19"/>
        <v>0</v>
      </c>
      <c r="BA324" s="87">
        <f t="shared" ref="BA324:BI324" si="1535">IF(R323&lt;=0,0,IF($C324&lt;=SUM($AZ324:AZ324),0,IF(AO324+$C324-SUM($AZ324:AZ324)&gt;R323+AC324,R323+AC324-AO324,$C324-SUM($AZ324:AZ324))))</f>
        <v>0</v>
      </c>
      <c r="BB324" s="87">
        <f t="shared" si="1535"/>
        <v>0</v>
      </c>
      <c r="BC324" s="87">
        <f t="shared" si="1535"/>
        <v>0</v>
      </c>
      <c r="BD324" s="87">
        <f t="shared" ca="1" si="1535"/>
        <v>0</v>
      </c>
      <c r="BE324" s="87">
        <f t="shared" ca="1" si="1535"/>
        <v>0</v>
      </c>
      <c r="BF324" s="87">
        <f t="shared" ca="1" si="1535"/>
        <v>0</v>
      </c>
      <c r="BG324" s="87">
        <f t="shared" ca="1" si="1535"/>
        <v>0</v>
      </c>
      <c r="BH324" s="87">
        <f t="shared" ca="1" si="1535"/>
        <v>0</v>
      </c>
      <c r="BI324" s="87">
        <f t="shared" ca="1" si="1535"/>
        <v>0</v>
      </c>
      <c r="BJ324" s="2"/>
    </row>
    <row r="325" spans="1:62" ht="10.5" customHeight="1">
      <c r="A325" s="85" t="str">
        <f t="shared" ca="1" si="10"/>
        <v/>
      </c>
      <c r="B325" s="104" t="e">
        <f t="shared" ca="1" si="11"/>
        <v>#N/A</v>
      </c>
      <c r="C325" s="86" t="str">
        <f t="shared" ca="1" si="12"/>
        <v/>
      </c>
      <c r="D325" s="137"/>
      <c r="E325" s="87">
        <f t="shared" ref="E325:N325" ca="1" si="1536">AN325+AZ325</f>
        <v>0</v>
      </c>
      <c r="F325" s="87">
        <f t="shared" si="1536"/>
        <v>0</v>
      </c>
      <c r="G325" s="87">
        <f t="shared" si="1536"/>
        <v>0</v>
      </c>
      <c r="H325" s="87">
        <f t="shared" si="1536"/>
        <v>0</v>
      </c>
      <c r="I325" s="87">
        <f t="shared" ca="1" si="1536"/>
        <v>0</v>
      </c>
      <c r="J325" s="87">
        <f t="shared" ca="1" si="1536"/>
        <v>0</v>
      </c>
      <c r="K325" s="87">
        <f t="shared" ca="1" si="1536"/>
        <v>0</v>
      </c>
      <c r="L325" s="87">
        <f t="shared" ca="1" si="1536"/>
        <v>0</v>
      </c>
      <c r="M325" s="87">
        <f t="shared" ca="1" si="1536"/>
        <v>0</v>
      </c>
      <c r="N325" s="87">
        <f t="shared" ca="1" si="1536"/>
        <v>0</v>
      </c>
      <c r="O325" s="88"/>
      <c r="P325" s="87">
        <f t="shared" ca="1" si="8"/>
        <v>0</v>
      </c>
      <c r="Q325" s="87">
        <f t="shared" ref="Q325:Z325" ca="1" si="1537">IF(E$8=0,0,ROUND(Q324-(E325-AB325),2))</f>
        <v>0</v>
      </c>
      <c r="R325" s="87">
        <f t="shared" si="1537"/>
        <v>0</v>
      </c>
      <c r="S325" s="87">
        <f t="shared" si="1537"/>
        <v>0</v>
      </c>
      <c r="T325" s="87">
        <f t="shared" si="1537"/>
        <v>0</v>
      </c>
      <c r="U325" s="87">
        <f t="shared" ca="1" si="1537"/>
        <v>0</v>
      </c>
      <c r="V325" s="87">
        <f t="shared" ca="1" si="1537"/>
        <v>0</v>
      </c>
      <c r="W325" s="87">
        <f t="shared" ca="1" si="1537"/>
        <v>0</v>
      </c>
      <c r="X325" s="87">
        <f t="shared" ca="1" si="1537"/>
        <v>0</v>
      </c>
      <c r="Y325" s="87">
        <f t="shared" ca="1" si="1537"/>
        <v>0</v>
      </c>
      <c r="Z325" s="87">
        <f t="shared" ca="1" si="1537"/>
        <v>0</v>
      </c>
      <c r="AA325" s="95"/>
      <c r="AB325" s="87">
        <f t="shared" ref="AB325:AK325" ca="1" si="1538">ROUND(Q324*E$9/12,2)</f>
        <v>0</v>
      </c>
      <c r="AC325" s="87">
        <f t="shared" si="1538"/>
        <v>0</v>
      </c>
      <c r="AD325" s="87">
        <f t="shared" si="1538"/>
        <v>0</v>
      </c>
      <c r="AE325" s="87">
        <f t="shared" si="1538"/>
        <v>0</v>
      </c>
      <c r="AF325" s="87">
        <f t="shared" ca="1" si="1538"/>
        <v>0</v>
      </c>
      <c r="AG325" s="87">
        <f t="shared" ca="1" si="1538"/>
        <v>0</v>
      </c>
      <c r="AH325" s="87">
        <f t="shared" ca="1" si="1538"/>
        <v>0</v>
      </c>
      <c r="AI325" s="87">
        <f t="shared" ca="1" si="1538"/>
        <v>0</v>
      </c>
      <c r="AJ325" s="87">
        <f t="shared" ca="1" si="1538"/>
        <v>0</v>
      </c>
      <c r="AK325" s="87">
        <f t="shared" ca="1" si="1538"/>
        <v>0</v>
      </c>
      <c r="AL325" s="87">
        <f t="shared" ca="1" si="16"/>
        <v>0</v>
      </c>
      <c r="AM325" s="96"/>
      <c r="AN325" s="87">
        <f t="shared" ref="AN325:AW325" ca="1" si="1539">IF(Q324&gt;0,IF((Q324+AB325)&lt;E$10,Q324+AB325,E$10),0)</f>
        <v>0</v>
      </c>
      <c r="AO325" s="87">
        <f t="shared" si="1539"/>
        <v>0</v>
      </c>
      <c r="AP325" s="87">
        <f t="shared" si="1539"/>
        <v>0</v>
      </c>
      <c r="AQ325" s="87">
        <f t="shared" si="1539"/>
        <v>0</v>
      </c>
      <c r="AR325" s="87">
        <f t="shared" ca="1" si="1539"/>
        <v>0</v>
      </c>
      <c r="AS325" s="87">
        <f t="shared" ca="1" si="1539"/>
        <v>0</v>
      </c>
      <c r="AT325" s="87">
        <f t="shared" ca="1" si="1539"/>
        <v>0</v>
      </c>
      <c r="AU325" s="87">
        <f t="shared" ca="1" si="1539"/>
        <v>0</v>
      </c>
      <c r="AV325" s="87">
        <f t="shared" ca="1" si="1539"/>
        <v>0</v>
      </c>
      <c r="AW325" s="87">
        <f t="shared" ca="1" si="1539"/>
        <v>0</v>
      </c>
      <c r="AX325" s="87">
        <f t="shared" ca="1" si="18"/>
        <v>0</v>
      </c>
      <c r="AY325" s="87"/>
      <c r="AZ325" s="166">
        <f t="shared" ca="1" si="19"/>
        <v>0</v>
      </c>
      <c r="BA325" s="87">
        <f t="shared" ref="BA325:BI325" si="1540">IF(R324&lt;=0,0,IF($C325&lt;=SUM($AZ325:AZ325),0,IF(AO325+$C325-SUM($AZ325:AZ325)&gt;R324+AC325,R324+AC325-AO325,$C325-SUM($AZ325:AZ325))))</f>
        <v>0</v>
      </c>
      <c r="BB325" s="87">
        <f t="shared" si="1540"/>
        <v>0</v>
      </c>
      <c r="BC325" s="87">
        <f t="shared" si="1540"/>
        <v>0</v>
      </c>
      <c r="BD325" s="87">
        <f t="shared" ca="1" si="1540"/>
        <v>0</v>
      </c>
      <c r="BE325" s="87">
        <f t="shared" ca="1" si="1540"/>
        <v>0</v>
      </c>
      <c r="BF325" s="87">
        <f t="shared" ca="1" si="1540"/>
        <v>0</v>
      </c>
      <c r="BG325" s="87">
        <f t="shared" ca="1" si="1540"/>
        <v>0</v>
      </c>
      <c r="BH325" s="87">
        <f t="shared" ca="1" si="1540"/>
        <v>0</v>
      </c>
      <c r="BI325" s="87">
        <f t="shared" ca="1" si="1540"/>
        <v>0</v>
      </c>
      <c r="BJ325" s="2"/>
    </row>
    <row r="326" spans="1:62" ht="10.5" customHeight="1">
      <c r="A326" s="85" t="str">
        <f t="shared" ca="1" si="10"/>
        <v/>
      </c>
      <c r="B326" s="104" t="e">
        <f t="shared" ca="1" si="11"/>
        <v>#N/A</v>
      </c>
      <c r="C326" s="86" t="str">
        <f t="shared" ca="1" si="12"/>
        <v/>
      </c>
      <c r="D326" s="137"/>
      <c r="E326" s="87">
        <f t="shared" ref="E326:N326" ca="1" si="1541">AN326+AZ326</f>
        <v>0</v>
      </c>
      <c r="F326" s="87">
        <f t="shared" si="1541"/>
        <v>0</v>
      </c>
      <c r="G326" s="87">
        <f t="shared" si="1541"/>
        <v>0</v>
      </c>
      <c r="H326" s="87">
        <f t="shared" si="1541"/>
        <v>0</v>
      </c>
      <c r="I326" s="87">
        <f t="shared" ca="1" si="1541"/>
        <v>0</v>
      </c>
      <c r="J326" s="87">
        <f t="shared" ca="1" si="1541"/>
        <v>0</v>
      </c>
      <c r="K326" s="87">
        <f t="shared" ca="1" si="1541"/>
        <v>0</v>
      </c>
      <c r="L326" s="87">
        <f t="shared" ca="1" si="1541"/>
        <v>0</v>
      </c>
      <c r="M326" s="87">
        <f t="shared" ca="1" si="1541"/>
        <v>0</v>
      </c>
      <c r="N326" s="87">
        <f t="shared" ca="1" si="1541"/>
        <v>0</v>
      </c>
      <c r="O326" s="88"/>
      <c r="P326" s="87">
        <f t="shared" ca="1" si="8"/>
        <v>0</v>
      </c>
      <c r="Q326" s="87">
        <f t="shared" ref="Q326:Z326" ca="1" si="1542">IF(E$8=0,0,ROUND(Q325-(E326-AB326),2))</f>
        <v>0</v>
      </c>
      <c r="R326" s="87">
        <f t="shared" si="1542"/>
        <v>0</v>
      </c>
      <c r="S326" s="87">
        <f t="shared" si="1542"/>
        <v>0</v>
      </c>
      <c r="T326" s="87">
        <f t="shared" si="1542"/>
        <v>0</v>
      </c>
      <c r="U326" s="87">
        <f t="shared" ca="1" si="1542"/>
        <v>0</v>
      </c>
      <c r="V326" s="87">
        <f t="shared" ca="1" si="1542"/>
        <v>0</v>
      </c>
      <c r="W326" s="87">
        <f t="shared" ca="1" si="1542"/>
        <v>0</v>
      </c>
      <c r="X326" s="87">
        <f t="shared" ca="1" si="1542"/>
        <v>0</v>
      </c>
      <c r="Y326" s="87">
        <f t="shared" ca="1" si="1542"/>
        <v>0</v>
      </c>
      <c r="Z326" s="87">
        <f t="shared" ca="1" si="1542"/>
        <v>0</v>
      </c>
      <c r="AA326" s="95"/>
      <c r="AB326" s="87">
        <f t="shared" ref="AB326:AK326" ca="1" si="1543">ROUND(Q325*E$9/12,2)</f>
        <v>0</v>
      </c>
      <c r="AC326" s="87">
        <f t="shared" si="1543"/>
        <v>0</v>
      </c>
      <c r="AD326" s="87">
        <f t="shared" si="1543"/>
        <v>0</v>
      </c>
      <c r="AE326" s="87">
        <f t="shared" si="1543"/>
        <v>0</v>
      </c>
      <c r="AF326" s="87">
        <f t="shared" ca="1" si="1543"/>
        <v>0</v>
      </c>
      <c r="AG326" s="87">
        <f t="shared" ca="1" si="1543"/>
        <v>0</v>
      </c>
      <c r="AH326" s="87">
        <f t="shared" ca="1" si="1543"/>
        <v>0</v>
      </c>
      <c r="AI326" s="87">
        <f t="shared" ca="1" si="1543"/>
        <v>0</v>
      </c>
      <c r="AJ326" s="87">
        <f t="shared" ca="1" si="1543"/>
        <v>0</v>
      </c>
      <c r="AK326" s="87">
        <f t="shared" ca="1" si="1543"/>
        <v>0</v>
      </c>
      <c r="AL326" s="87">
        <f t="shared" ca="1" si="16"/>
        <v>0</v>
      </c>
      <c r="AM326" s="96"/>
      <c r="AN326" s="87">
        <f t="shared" ref="AN326:AW326" ca="1" si="1544">IF(Q325&gt;0,IF((Q325+AB326)&lt;E$10,Q325+AB326,E$10),0)</f>
        <v>0</v>
      </c>
      <c r="AO326" s="87">
        <f t="shared" si="1544"/>
        <v>0</v>
      </c>
      <c r="AP326" s="87">
        <f t="shared" si="1544"/>
        <v>0</v>
      </c>
      <c r="AQ326" s="87">
        <f t="shared" si="1544"/>
        <v>0</v>
      </c>
      <c r="AR326" s="87">
        <f t="shared" ca="1" si="1544"/>
        <v>0</v>
      </c>
      <c r="AS326" s="87">
        <f t="shared" ca="1" si="1544"/>
        <v>0</v>
      </c>
      <c r="AT326" s="87">
        <f t="shared" ca="1" si="1544"/>
        <v>0</v>
      </c>
      <c r="AU326" s="87">
        <f t="shared" ca="1" si="1544"/>
        <v>0</v>
      </c>
      <c r="AV326" s="87">
        <f t="shared" ca="1" si="1544"/>
        <v>0</v>
      </c>
      <c r="AW326" s="87">
        <f t="shared" ca="1" si="1544"/>
        <v>0</v>
      </c>
      <c r="AX326" s="87">
        <f t="shared" ca="1" si="18"/>
        <v>0</v>
      </c>
      <c r="AY326" s="87"/>
      <c r="AZ326" s="166">
        <f t="shared" ca="1" si="19"/>
        <v>0</v>
      </c>
      <c r="BA326" s="87">
        <f t="shared" ref="BA326:BI326" si="1545">IF(R325&lt;=0,0,IF($C326&lt;=SUM($AZ326:AZ326),0,IF(AO326+$C326-SUM($AZ326:AZ326)&gt;R325+AC326,R325+AC326-AO326,$C326-SUM($AZ326:AZ326))))</f>
        <v>0</v>
      </c>
      <c r="BB326" s="87">
        <f t="shared" si="1545"/>
        <v>0</v>
      </c>
      <c r="BC326" s="87">
        <f t="shared" si="1545"/>
        <v>0</v>
      </c>
      <c r="BD326" s="87">
        <f t="shared" ca="1" si="1545"/>
        <v>0</v>
      </c>
      <c r="BE326" s="87">
        <f t="shared" ca="1" si="1545"/>
        <v>0</v>
      </c>
      <c r="BF326" s="87">
        <f t="shared" ca="1" si="1545"/>
        <v>0</v>
      </c>
      <c r="BG326" s="87">
        <f t="shared" ca="1" si="1545"/>
        <v>0</v>
      </c>
      <c r="BH326" s="87">
        <f t="shared" ca="1" si="1545"/>
        <v>0</v>
      </c>
      <c r="BI326" s="87">
        <f t="shared" ca="1" si="1545"/>
        <v>0</v>
      </c>
      <c r="BJ326" s="2"/>
    </row>
    <row r="327" spans="1:62" ht="10.5" customHeight="1">
      <c r="A327" s="85" t="str">
        <f t="shared" ca="1" si="10"/>
        <v/>
      </c>
      <c r="B327" s="104" t="e">
        <f t="shared" ca="1" si="11"/>
        <v>#N/A</v>
      </c>
      <c r="C327" s="86" t="str">
        <f t="shared" ca="1" si="12"/>
        <v/>
      </c>
      <c r="D327" s="137"/>
      <c r="E327" s="87">
        <f t="shared" ref="E327:N327" ca="1" si="1546">AN327+AZ327</f>
        <v>0</v>
      </c>
      <c r="F327" s="87">
        <f t="shared" si="1546"/>
        <v>0</v>
      </c>
      <c r="G327" s="87">
        <f t="shared" si="1546"/>
        <v>0</v>
      </c>
      <c r="H327" s="87">
        <f t="shared" si="1546"/>
        <v>0</v>
      </c>
      <c r="I327" s="87">
        <f t="shared" ca="1" si="1546"/>
        <v>0</v>
      </c>
      <c r="J327" s="87">
        <f t="shared" ca="1" si="1546"/>
        <v>0</v>
      </c>
      <c r="K327" s="87">
        <f t="shared" ca="1" si="1546"/>
        <v>0</v>
      </c>
      <c r="L327" s="87">
        <f t="shared" ca="1" si="1546"/>
        <v>0</v>
      </c>
      <c r="M327" s="87">
        <f t="shared" ca="1" si="1546"/>
        <v>0</v>
      </c>
      <c r="N327" s="87">
        <f t="shared" ca="1" si="1546"/>
        <v>0</v>
      </c>
      <c r="O327" s="88"/>
      <c r="P327" s="87">
        <f t="shared" ca="1" si="8"/>
        <v>0</v>
      </c>
      <c r="Q327" s="87">
        <f t="shared" ref="Q327:Z327" ca="1" si="1547">IF(E$8=0,0,ROUND(Q326-(E327-AB327),2))</f>
        <v>0</v>
      </c>
      <c r="R327" s="87">
        <f t="shared" si="1547"/>
        <v>0</v>
      </c>
      <c r="S327" s="87">
        <f t="shared" si="1547"/>
        <v>0</v>
      </c>
      <c r="T327" s="87">
        <f t="shared" si="1547"/>
        <v>0</v>
      </c>
      <c r="U327" s="87">
        <f t="shared" ca="1" si="1547"/>
        <v>0</v>
      </c>
      <c r="V327" s="87">
        <f t="shared" ca="1" si="1547"/>
        <v>0</v>
      </c>
      <c r="W327" s="87">
        <f t="shared" ca="1" si="1547"/>
        <v>0</v>
      </c>
      <c r="X327" s="87">
        <f t="shared" ca="1" si="1547"/>
        <v>0</v>
      </c>
      <c r="Y327" s="87">
        <f t="shared" ca="1" si="1547"/>
        <v>0</v>
      </c>
      <c r="Z327" s="87">
        <f t="shared" ca="1" si="1547"/>
        <v>0</v>
      </c>
      <c r="AA327" s="95"/>
      <c r="AB327" s="87">
        <f t="shared" ref="AB327:AK327" ca="1" si="1548">ROUND(Q326*E$9/12,2)</f>
        <v>0</v>
      </c>
      <c r="AC327" s="87">
        <f t="shared" si="1548"/>
        <v>0</v>
      </c>
      <c r="AD327" s="87">
        <f t="shared" si="1548"/>
        <v>0</v>
      </c>
      <c r="AE327" s="87">
        <f t="shared" si="1548"/>
        <v>0</v>
      </c>
      <c r="AF327" s="87">
        <f t="shared" ca="1" si="1548"/>
        <v>0</v>
      </c>
      <c r="AG327" s="87">
        <f t="shared" ca="1" si="1548"/>
        <v>0</v>
      </c>
      <c r="AH327" s="87">
        <f t="shared" ca="1" si="1548"/>
        <v>0</v>
      </c>
      <c r="AI327" s="87">
        <f t="shared" ca="1" si="1548"/>
        <v>0</v>
      </c>
      <c r="AJ327" s="87">
        <f t="shared" ca="1" si="1548"/>
        <v>0</v>
      </c>
      <c r="AK327" s="87">
        <f t="shared" ca="1" si="1548"/>
        <v>0</v>
      </c>
      <c r="AL327" s="87">
        <f t="shared" ca="1" si="16"/>
        <v>0</v>
      </c>
      <c r="AM327" s="96"/>
      <c r="AN327" s="87">
        <f t="shared" ref="AN327:AW327" ca="1" si="1549">IF(Q326&gt;0,IF((Q326+AB327)&lt;E$10,Q326+AB327,E$10),0)</f>
        <v>0</v>
      </c>
      <c r="AO327" s="87">
        <f t="shared" si="1549"/>
        <v>0</v>
      </c>
      <c r="AP327" s="87">
        <f t="shared" si="1549"/>
        <v>0</v>
      </c>
      <c r="AQ327" s="87">
        <f t="shared" si="1549"/>
        <v>0</v>
      </c>
      <c r="AR327" s="87">
        <f t="shared" ca="1" si="1549"/>
        <v>0</v>
      </c>
      <c r="AS327" s="87">
        <f t="shared" ca="1" si="1549"/>
        <v>0</v>
      </c>
      <c r="AT327" s="87">
        <f t="shared" ca="1" si="1549"/>
        <v>0</v>
      </c>
      <c r="AU327" s="87">
        <f t="shared" ca="1" si="1549"/>
        <v>0</v>
      </c>
      <c r="AV327" s="87">
        <f t="shared" ca="1" si="1549"/>
        <v>0</v>
      </c>
      <c r="AW327" s="87">
        <f t="shared" ca="1" si="1549"/>
        <v>0</v>
      </c>
      <c r="AX327" s="87">
        <f t="shared" ca="1" si="18"/>
        <v>0</v>
      </c>
      <c r="AY327" s="87"/>
      <c r="AZ327" s="166">
        <f t="shared" ca="1" si="19"/>
        <v>0</v>
      </c>
      <c r="BA327" s="87">
        <f t="shared" ref="BA327:BI327" si="1550">IF(R326&lt;=0,0,IF($C327&lt;=SUM($AZ327:AZ327),0,IF(AO327+$C327-SUM($AZ327:AZ327)&gt;R326+AC327,R326+AC327-AO327,$C327-SUM($AZ327:AZ327))))</f>
        <v>0</v>
      </c>
      <c r="BB327" s="87">
        <f t="shared" si="1550"/>
        <v>0</v>
      </c>
      <c r="BC327" s="87">
        <f t="shared" si="1550"/>
        <v>0</v>
      </c>
      <c r="BD327" s="87">
        <f t="shared" ca="1" si="1550"/>
        <v>0</v>
      </c>
      <c r="BE327" s="87">
        <f t="shared" ca="1" si="1550"/>
        <v>0</v>
      </c>
      <c r="BF327" s="87">
        <f t="shared" ca="1" si="1550"/>
        <v>0</v>
      </c>
      <c r="BG327" s="87">
        <f t="shared" ca="1" si="1550"/>
        <v>0</v>
      </c>
      <c r="BH327" s="87">
        <f t="shared" ca="1" si="1550"/>
        <v>0</v>
      </c>
      <c r="BI327" s="87">
        <f t="shared" ca="1" si="1550"/>
        <v>0</v>
      </c>
      <c r="BJ327" s="2"/>
    </row>
    <row r="328" spans="1:62" ht="10.5" customHeight="1">
      <c r="A328" s="85" t="str">
        <f t="shared" ca="1" si="10"/>
        <v/>
      </c>
      <c r="B328" s="104" t="e">
        <f t="shared" ca="1" si="11"/>
        <v>#N/A</v>
      </c>
      <c r="C328" s="86" t="str">
        <f t="shared" ca="1" si="12"/>
        <v/>
      </c>
      <c r="D328" s="137"/>
      <c r="E328" s="87">
        <f t="shared" ref="E328:N328" ca="1" si="1551">AN328+AZ328</f>
        <v>0</v>
      </c>
      <c r="F328" s="87">
        <f t="shared" si="1551"/>
        <v>0</v>
      </c>
      <c r="G328" s="87">
        <f t="shared" si="1551"/>
        <v>0</v>
      </c>
      <c r="H328" s="87">
        <f t="shared" si="1551"/>
        <v>0</v>
      </c>
      <c r="I328" s="87">
        <f t="shared" ca="1" si="1551"/>
        <v>0</v>
      </c>
      <c r="J328" s="87">
        <f t="shared" ca="1" si="1551"/>
        <v>0</v>
      </c>
      <c r="K328" s="87">
        <f t="shared" ca="1" si="1551"/>
        <v>0</v>
      </c>
      <c r="L328" s="87">
        <f t="shared" ca="1" si="1551"/>
        <v>0</v>
      </c>
      <c r="M328" s="87">
        <f t="shared" ca="1" si="1551"/>
        <v>0</v>
      </c>
      <c r="N328" s="87">
        <f t="shared" ca="1" si="1551"/>
        <v>0</v>
      </c>
      <c r="O328" s="88"/>
      <c r="P328" s="87">
        <f t="shared" ca="1" si="8"/>
        <v>0</v>
      </c>
      <c r="Q328" s="87">
        <f t="shared" ref="Q328:Z328" ca="1" si="1552">IF(E$8=0,0,ROUND(Q327-(E328-AB328),2))</f>
        <v>0</v>
      </c>
      <c r="R328" s="87">
        <f t="shared" si="1552"/>
        <v>0</v>
      </c>
      <c r="S328" s="87">
        <f t="shared" si="1552"/>
        <v>0</v>
      </c>
      <c r="T328" s="87">
        <f t="shared" si="1552"/>
        <v>0</v>
      </c>
      <c r="U328" s="87">
        <f t="shared" ca="1" si="1552"/>
        <v>0</v>
      </c>
      <c r="V328" s="87">
        <f t="shared" ca="1" si="1552"/>
        <v>0</v>
      </c>
      <c r="W328" s="87">
        <f t="shared" ca="1" si="1552"/>
        <v>0</v>
      </c>
      <c r="X328" s="87">
        <f t="shared" ca="1" si="1552"/>
        <v>0</v>
      </c>
      <c r="Y328" s="87">
        <f t="shared" ca="1" si="1552"/>
        <v>0</v>
      </c>
      <c r="Z328" s="87">
        <f t="shared" ca="1" si="1552"/>
        <v>0</v>
      </c>
      <c r="AA328" s="95"/>
      <c r="AB328" s="87">
        <f t="shared" ref="AB328:AK328" ca="1" si="1553">ROUND(Q327*E$9/12,2)</f>
        <v>0</v>
      </c>
      <c r="AC328" s="87">
        <f t="shared" si="1553"/>
        <v>0</v>
      </c>
      <c r="AD328" s="87">
        <f t="shared" si="1553"/>
        <v>0</v>
      </c>
      <c r="AE328" s="87">
        <f t="shared" si="1553"/>
        <v>0</v>
      </c>
      <c r="AF328" s="87">
        <f t="shared" ca="1" si="1553"/>
        <v>0</v>
      </c>
      <c r="AG328" s="87">
        <f t="shared" ca="1" si="1553"/>
        <v>0</v>
      </c>
      <c r="AH328" s="87">
        <f t="shared" ca="1" si="1553"/>
        <v>0</v>
      </c>
      <c r="AI328" s="87">
        <f t="shared" ca="1" si="1553"/>
        <v>0</v>
      </c>
      <c r="AJ328" s="87">
        <f t="shared" ca="1" si="1553"/>
        <v>0</v>
      </c>
      <c r="AK328" s="87">
        <f t="shared" ca="1" si="1553"/>
        <v>0</v>
      </c>
      <c r="AL328" s="87">
        <f t="shared" ca="1" si="16"/>
        <v>0</v>
      </c>
      <c r="AM328" s="96"/>
      <c r="AN328" s="87">
        <f t="shared" ref="AN328:AW328" ca="1" si="1554">IF(Q327&gt;0,IF((Q327+AB328)&lt;E$10,Q327+AB328,E$10),0)</f>
        <v>0</v>
      </c>
      <c r="AO328" s="87">
        <f t="shared" si="1554"/>
        <v>0</v>
      </c>
      <c r="AP328" s="87">
        <f t="shared" si="1554"/>
        <v>0</v>
      </c>
      <c r="AQ328" s="87">
        <f t="shared" si="1554"/>
        <v>0</v>
      </c>
      <c r="AR328" s="87">
        <f t="shared" ca="1" si="1554"/>
        <v>0</v>
      </c>
      <c r="AS328" s="87">
        <f t="shared" ca="1" si="1554"/>
        <v>0</v>
      </c>
      <c r="AT328" s="87">
        <f t="shared" ca="1" si="1554"/>
        <v>0</v>
      </c>
      <c r="AU328" s="87">
        <f t="shared" ca="1" si="1554"/>
        <v>0</v>
      </c>
      <c r="AV328" s="87">
        <f t="shared" ca="1" si="1554"/>
        <v>0</v>
      </c>
      <c r="AW328" s="87">
        <f t="shared" ca="1" si="1554"/>
        <v>0</v>
      </c>
      <c r="AX328" s="87">
        <f t="shared" ca="1" si="18"/>
        <v>0</v>
      </c>
      <c r="AY328" s="87"/>
      <c r="AZ328" s="166">
        <f t="shared" ca="1" si="19"/>
        <v>0</v>
      </c>
      <c r="BA328" s="87">
        <f t="shared" ref="BA328:BI328" si="1555">IF(R327&lt;=0,0,IF($C328&lt;=SUM($AZ328:AZ328),0,IF(AO328+$C328-SUM($AZ328:AZ328)&gt;R327+AC328,R327+AC328-AO328,$C328-SUM($AZ328:AZ328))))</f>
        <v>0</v>
      </c>
      <c r="BB328" s="87">
        <f t="shared" si="1555"/>
        <v>0</v>
      </c>
      <c r="BC328" s="87">
        <f t="shared" si="1555"/>
        <v>0</v>
      </c>
      <c r="BD328" s="87">
        <f t="shared" ca="1" si="1555"/>
        <v>0</v>
      </c>
      <c r="BE328" s="87">
        <f t="shared" ca="1" si="1555"/>
        <v>0</v>
      </c>
      <c r="BF328" s="87">
        <f t="shared" ca="1" si="1555"/>
        <v>0</v>
      </c>
      <c r="BG328" s="87">
        <f t="shared" ca="1" si="1555"/>
        <v>0</v>
      </c>
      <c r="BH328" s="87">
        <f t="shared" ca="1" si="1555"/>
        <v>0</v>
      </c>
      <c r="BI328" s="87">
        <f t="shared" ca="1" si="1555"/>
        <v>0</v>
      </c>
      <c r="BJ328" s="2"/>
    </row>
    <row r="329" spans="1:62" ht="10.5" customHeight="1">
      <c r="A329" s="85" t="str">
        <f t="shared" ca="1" si="10"/>
        <v/>
      </c>
      <c r="B329" s="104" t="e">
        <f t="shared" ca="1" si="11"/>
        <v>#N/A</v>
      </c>
      <c r="C329" s="86" t="str">
        <f t="shared" ca="1" si="12"/>
        <v/>
      </c>
      <c r="D329" s="137"/>
      <c r="E329" s="87">
        <f t="shared" ref="E329:N329" ca="1" si="1556">AN329+AZ329</f>
        <v>0</v>
      </c>
      <c r="F329" s="87">
        <f t="shared" si="1556"/>
        <v>0</v>
      </c>
      <c r="G329" s="87">
        <f t="shared" si="1556"/>
        <v>0</v>
      </c>
      <c r="H329" s="87">
        <f t="shared" si="1556"/>
        <v>0</v>
      </c>
      <c r="I329" s="87">
        <f t="shared" ca="1" si="1556"/>
        <v>0</v>
      </c>
      <c r="J329" s="87">
        <f t="shared" ca="1" si="1556"/>
        <v>0</v>
      </c>
      <c r="K329" s="87">
        <f t="shared" ca="1" si="1556"/>
        <v>0</v>
      </c>
      <c r="L329" s="87">
        <f t="shared" ca="1" si="1556"/>
        <v>0</v>
      </c>
      <c r="M329" s="87">
        <f t="shared" ca="1" si="1556"/>
        <v>0</v>
      </c>
      <c r="N329" s="87">
        <f t="shared" ca="1" si="1556"/>
        <v>0</v>
      </c>
      <c r="O329" s="88"/>
      <c r="P329" s="87">
        <f t="shared" ca="1" si="8"/>
        <v>0</v>
      </c>
      <c r="Q329" s="87">
        <f t="shared" ref="Q329:Z329" ca="1" si="1557">IF(E$8=0,0,ROUND(Q328-(E329-AB329),2))</f>
        <v>0</v>
      </c>
      <c r="R329" s="87">
        <f t="shared" si="1557"/>
        <v>0</v>
      </c>
      <c r="S329" s="87">
        <f t="shared" si="1557"/>
        <v>0</v>
      </c>
      <c r="T329" s="87">
        <f t="shared" si="1557"/>
        <v>0</v>
      </c>
      <c r="U329" s="87">
        <f t="shared" ca="1" si="1557"/>
        <v>0</v>
      </c>
      <c r="V329" s="87">
        <f t="shared" ca="1" si="1557"/>
        <v>0</v>
      </c>
      <c r="W329" s="87">
        <f t="shared" ca="1" si="1557"/>
        <v>0</v>
      </c>
      <c r="X329" s="87">
        <f t="shared" ca="1" si="1557"/>
        <v>0</v>
      </c>
      <c r="Y329" s="87">
        <f t="shared" ca="1" si="1557"/>
        <v>0</v>
      </c>
      <c r="Z329" s="87">
        <f t="shared" ca="1" si="1557"/>
        <v>0</v>
      </c>
      <c r="AA329" s="95"/>
      <c r="AB329" s="87">
        <f t="shared" ref="AB329:AK329" ca="1" si="1558">ROUND(Q328*E$9/12,2)</f>
        <v>0</v>
      </c>
      <c r="AC329" s="87">
        <f t="shared" si="1558"/>
        <v>0</v>
      </c>
      <c r="AD329" s="87">
        <f t="shared" si="1558"/>
        <v>0</v>
      </c>
      <c r="AE329" s="87">
        <f t="shared" si="1558"/>
        <v>0</v>
      </c>
      <c r="AF329" s="87">
        <f t="shared" ca="1" si="1558"/>
        <v>0</v>
      </c>
      <c r="AG329" s="87">
        <f t="shared" ca="1" si="1558"/>
        <v>0</v>
      </c>
      <c r="AH329" s="87">
        <f t="shared" ca="1" si="1558"/>
        <v>0</v>
      </c>
      <c r="AI329" s="87">
        <f t="shared" ca="1" si="1558"/>
        <v>0</v>
      </c>
      <c r="AJ329" s="87">
        <f t="shared" ca="1" si="1558"/>
        <v>0</v>
      </c>
      <c r="AK329" s="87">
        <f t="shared" ca="1" si="1558"/>
        <v>0</v>
      </c>
      <c r="AL329" s="87">
        <f t="shared" ca="1" si="16"/>
        <v>0</v>
      </c>
      <c r="AM329" s="96"/>
      <c r="AN329" s="87">
        <f t="shared" ref="AN329:AW329" ca="1" si="1559">IF(Q328&gt;0,IF((Q328+AB329)&lt;E$10,Q328+AB329,E$10),0)</f>
        <v>0</v>
      </c>
      <c r="AO329" s="87">
        <f t="shared" si="1559"/>
        <v>0</v>
      </c>
      <c r="AP329" s="87">
        <f t="shared" si="1559"/>
        <v>0</v>
      </c>
      <c r="AQ329" s="87">
        <f t="shared" si="1559"/>
        <v>0</v>
      </c>
      <c r="AR329" s="87">
        <f t="shared" ca="1" si="1559"/>
        <v>0</v>
      </c>
      <c r="AS329" s="87">
        <f t="shared" ca="1" si="1559"/>
        <v>0</v>
      </c>
      <c r="AT329" s="87">
        <f t="shared" ca="1" si="1559"/>
        <v>0</v>
      </c>
      <c r="AU329" s="87">
        <f t="shared" ca="1" si="1559"/>
        <v>0</v>
      </c>
      <c r="AV329" s="87">
        <f t="shared" ca="1" si="1559"/>
        <v>0</v>
      </c>
      <c r="AW329" s="87">
        <f t="shared" ca="1" si="1559"/>
        <v>0</v>
      </c>
      <c r="AX329" s="87">
        <f t="shared" ca="1" si="18"/>
        <v>0</v>
      </c>
      <c r="AY329" s="87"/>
      <c r="AZ329" s="166">
        <f t="shared" ca="1" si="19"/>
        <v>0</v>
      </c>
      <c r="BA329" s="87">
        <f t="shared" ref="BA329:BI329" si="1560">IF(R328&lt;=0,0,IF($C329&lt;=SUM($AZ329:AZ329),0,IF(AO329+$C329-SUM($AZ329:AZ329)&gt;R328+AC329,R328+AC329-AO329,$C329-SUM($AZ329:AZ329))))</f>
        <v>0</v>
      </c>
      <c r="BB329" s="87">
        <f t="shared" si="1560"/>
        <v>0</v>
      </c>
      <c r="BC329" s="87">
        <f t="shared" si="1560"/>
        <v>0</v>
      </c>
      <c r="BD329" s="87">
        <f t="shared" ca="1" si="1560"/>
        <v>0</v>
      </c>
      <c r="BE329" s="87">
        <f t="shared" ca="1" si="1560"/>
        <v>0</v>
      </c>
      <c r="BF329" s="87">
        <f t="shared" ca="1" si="1560"/>
        <v>0</v>
      </c>
      <c r="BG329" s="87">
        <f t="shared" ca="1" si="1560"/>
        <v>0</v>
      </c>
      <c r="BH329" s="87">
        <f t="shared" ca="1" si="1560"/>
        <v>0</v>
      </c>
      <c r="BI329" s="87">
        <f t="shared" ca="1" si="1560"/>
        <v>0</v>
      </c>
      <c r="BJ329" s="2"/>
    </row>
    <row r="330" spans="1:62" ht="10.5" customHeight="1">
      <c r="A330" s="85" t="str">
        <f t="shared" ca="1" si="10"/>
        <v/>
      </c>
      <c r="B330" s="104" t="e">
        <f t="shared" ca="1" si="11"/>
        <v>#N/A</v>
      </c>
      <c r="C330" s="86" t="str">
        <f t="shared" ca="1" si="12"/>
        <v/>
      </c>
      <c r="D330" s="137"/>
      <c r="E330" s="87">
        <f t="shared" ref="E330:N330" ca="1" si="1561">AN330+AZ330</f>
        <v>0</v>
      </c>
      <c r="F330" s="87">
        <f t="shared" si="1561"/>
        <v>0</v>
      </c>
      <c r="G330" s="87">
        <f t="shared" si="1561"/>
        <v>0</v>
      </c>
      <c r="H330" s="87">
        <f t="shared" si="1561"/>
        <v>0</v>
      </c>
      <c r="I330" s="87">
        <f t="shared" ca="1" si="1561"/>
        <v>0</v>
      </c>
      <c r="J330" s="87">
        <f t="shared" ca="1" si="1561"/>
        <v>0</v>
      </c>
      <c r="K330" s="87">
        <f t="shared" ca="1" si="1561"/>
        <v>0</v>
      </c>
      <c r="L330" s="87">
        <f t="shared" ca="1" si="1561"/>
        <v>0</v>
      </c>
      <c r="M330" s="87">
        <f t="shared" ca="1" si="1561"/>
        <v>0</v>
      </c>
      <c r="N330" s="87">
        <f t="shared" ca="1" si="1561"/>
        <v>0</v>
      </c>
      <c r="O330" s="88"/>
      <c r="P330" s="87">
        <f t="shared" ca="1" si="8"/>
        <v>0</v>
      </c>
      <c r="Q330" s="87">
        <f t="shared" ref="Q330:Z330" ca="1" si="1562">IF(E$8=0,0,ROUND(Q329-(E330-AB330),2))</f>
        <v>0</v>
      </c>
      <c r="R330" s="87">
        <f t="shared" si="1562"/>
        <v>0</v>
      </c>
      <c r="S330" s="87">
        <f t="shared" si="1562"/>
        <v>0</v>
      </c>
      <c r="T330" s="87">
        <f t="shared" si="1562"/>
        <v>0</v>
      </c>
      <c r="U330" s="87">
        <f t="shared" ca="1" si="1562"/>
        <v>0</v>
      </c>
      <c r="V330" s="87">
        <f t="shared" ca="1" si="1562"/>
        <v>0</v>
      </c>
      <c r="W330" s="87">
        <f t="shared" ca="1" si="1562"/>
        <v>0</v>
      </c>
      <c r="X330" s="87">
        <f t="shared" ca="1" si="1562"/>
        <v>0</v>
      </c>
      <c r="Y330" s="87">
        <f t="shared" ca="1" si="1562"/>
        <v>0</v>
      </c>
      <c r="Z330" s="87">
        <f t="shared" ca="1" si="1562"/>
        <v>0</v>
      </c>
      <c r="AA330" s="95"/>
      <c r="AB330" s="87">
        <f t="shared" ref="AB330:AK330" ca="1" si="1563">ROUND(Q329*E$9/12,2)</f>
        <v>0</v>
      </c>
      <c r="AC330" s="87">
        <f t="shared" si="1563"/>
        <v>0</v>
      </c>
      <c r="AD330" s="87">
        <f t="shared" si="1563"/>
        <v>0</v>
      </c>
      <c r="AE330" s="87">
        <f t="shared" si="1563"/>
        <v>0</v>
      </c>
      <c r="AF330" s="87">
        <f t="shared" ca="1" si="1563"/>
        <v>0</v>
      </c>
      <c r="AG330" s="87">
        <f t="shared" ca="1" si="1563"/>
        <v>0</v>
      </c>
      <c r="AH330" s="87">
        <f t="shared" ca="1" si="1563"/>
        <v>0</v>
      </c>
      <c r="AI330" s="87">
        <f t="shared" ca="1" si="1563"/>
        <v>0</v>
      </c>
      <c r="AJ330" s="87">
        <f t="shared" ca="1" si="1563"/>
        <v>0</v>
      </c>
      <c r="AK330" s="87">
        <f t="shared" ca="1" si="1563"/>
        <v>0</v>
      </c>
      <c r="AL330" s="87">
        <f t="shared" ca="1" si="16"/>
        <v>0</v>
      </c>
      <c r="AM330" s="96"/>
      <c r="AN330" s="87">
        <f t="shared" ref="AN330:AW330" ca="1" si="1564">IF(Q329&gt;0,IF((Q329+AB330)&lt;E$10,Q329+AB330,E$10),0)</f>
        <v>0</v>
      </c>
      <c r="AO330" s="87">
        <f t="shared" si="1564"/>
        <v>0</v>
      </c>
      <c r="AP330" s="87">
        <f t="shared" si="1564"/>
        <v>0</v>
      </c>
      <c r="AQ330" s="87">
        <f t="shared" si="1564"/>
        <v>0</v>
      </c>
      <c r="AR330" s="87">
        <f t="shared" ca="1" si="1564"/>
        <v>0</v>
      </c>
      <c r="AS330" s="87">
        <f t="shared" ca="1" si="1564"/>
        <v>0</v>
      </c>
      <c r="AT330" s="87">
        <f t="shared" ca="1" si="1564"/>
        <v>0</v>
      </c>
      <c r="AU330" s="87">
        <f t="shared" ca="1" si="1564"/>
        <v>0</v>
      </c>
      <c r="AV330" s="87">
        <f t="shared" ca="1" si="1564"/>
        <v>0</v>
      </c>
      <c r="AW330" s="87">
        <f t="shared" ca="1" si="1564"/>
        <v>0</v>
      </c>
      <c r="AX330" s="87">
        <f t="shared" ca="1" si="18"/>
        <v>0</v>
      </c>
      <c r="AY330" s="87"/>
      <c r="AZ330" s="166">
        <f t="shared" ca="1" si="19"/>
        <v>0</v>
      </c>
      <c r="BA330" s="87">
        <f t="shared" ref="BA330:BI330" si="1565">IF(R329&lt;=0,0,IF($C330&lt;=SUM($AZ330:AZ330),0,IF(AO330+$C330-SUM($AZ330:AZ330)&gt;R329+AC330,R329+AC330-AO330,$C330-SUM($AZ330:AZ330))))</f>
        <v>0</v>
      </c>
      <c r="BB330" s="87">
        <f t="shared" si="1565"/>
        <v>0</v>
      </c>
      <c r="BC330" s="87">
        <f t="shared" si="1565"/>
        <v>0</v>
      </c>
      <c r="BD330" s="87">
        <f t="shared" ca="1" si="1565"/>
        <v>0</v>
      </c>
      <c r="BE330" s="87">
        <f t="shared" ca="1" si="1565"/>
        <v>0</v>
      </c>
      <c r="BF330" s="87">
        <f t="shared" ca="1" si="1565"/>
        <v>0</v>
      </c>
      <c r="BG330" s="87">
        <f t="shared" ca="1" si="1565"/>
        <v>0</v>
      </c>
      <c r="BH330" s="87">
        <f t="shared" ca="1" si="1565"/>
        <v>0</v>
      </c>
      <c r="BI330" s="87">
        <f t="shared" ca="1" si="1565"/>
        <v>0</v>
      </c>
      <c r="BJ330" s="2"/>
    </row>
    <row r="331" spans="1:62" ht="10.5" customHeight="1">
      <c r="A331" s="85" t="str">
        <f t="shared" ca="1" si="10"/>
        <v/>
      </c>
      <c r="B331" s="104" t="e">
        <f t="shared" ca="1" si="11"/>
        <v>#N/A</v>
      </c>
      <c r="C331" s="86" t="str">
        <f t="shared" ca="1" si="12"/>
        <v/>
      </c>
      <c r="D331" s="137"/>
      <c r="E331" s="87">
        <f t="shared" ref="E331:N331" ca="1" si="1566">AN331+AZ331</f>
        <v>0</v>
      </c>
      <c r="F331" s="87">
        <f t="shared" si="1566"/>
        <v>0</v>
      </c>
      <c r="G331" s="87">
        <f t="shared" si="1566"/>
        <v>0</v>
      </c>
      <c r="H331" s="87">
        <f t="shared" si="1566"/>
        <v>0</v>
      </c>
      <c r="I331" s="87">
        <f t="shared" ca="1" si="1566"/>
        <v>0</v>
      </c>
      <c r="J331" s="87">
        <f t="shared" ca="1" si="1566"/>
        <v>0</v>
      </c>
      <c r="K331" s="87">
        <f t="shared" ca="1" si="1566"/>
        <v>0</v>
      </c>
      <c r="L331" s="87">
        <f t="shared" ca="1" si="1566"/>
        <v>0</v>
      </c>
      <c r="M331" s="87">
        <f t="shared" ca="1" si="1566"/>
        <v>0</v>
      </c>
      <c r="N331" s="87">
        <f t="shared" ca="1" si="1566"/>
        <v>0</v>
      </c>
      <c r="O331" s="88"/>
      <c r="P331" s="87">
        <f t="shared" ca="1" si="8"/>
        <v>0</v>
      </c>
      <c r="Q331" s="87">
        <f t="shared" ref="Q331:Z331" ca="1" si="1567">IF(E$8=0,0,ROUND(Q330-(E331-AB331),2))</f>
        <v>0</v>
      </c>
      <c r="R331" s="87">
        <f t="shared" si="1567"/>
        <v>0</v>
      </c>
      <c r="S331" s="87">
        <f t="shared" si="1567"/>
        <v>0</v>
      </c>
      <c r="T331" s="87">
        <f t="shared" si="1567"/>
        <v>0</v>
      </c>
      <c r="U331" s="87">
        <f t="shared" ca="1" si="1567"/>
        <v>0</v>
      </c>
      <c r="V331" s="87">
        <f t="shared" ca="1" si="1567"/>
        <v>0</v>
      </c>
      <c r="W331" s="87">
        <f t="shared" ca="1" si="1567"/>
        <v>0</v>
      </c>
      <c r="X331" s="87">
        <f t="shared" ca="1" si="1567"/>
        <v>0</v>
      </c>
      <c r="Y331" s="87">
        <f t="shared" ca="1" si="1567"/>
        <v>0</v>
      </c>
      <c r="Z331" s="87">
        <f t="shared" ca="1" si="1567"/>
        <v>0</v>
      </c>
      <c r="AA331" s="95"/>
      <c r="AB331" s="87">
        <f t="shared" ref="AB331:AK331" ca="1" si="1568">ROUND(Q330*E$9/12,2)</f>
        <v>0</v>
      </c>
      <c r="AC331" s="87">
        <f t="shared" si="1568"/>
        <v>0</v>
      </c>
      <c r="AD331" s="87">
        <f t="shared" si="1568"/>
        <v>0</v>
      </c>
      <c r="AE331" s="87">
        <f t="shared" si="1568"/>
        <v>0</v>
      </c>
      <c r="AF331" s="87">
        <f t="shared" ca="1" si="1568"/>
        <v>0</v>
      </c>
      <c r="AG331" s="87">
        <f t="shared" ca="1" si="1568"/>
        <v>0</v>
      </c>
      <c r="AH331" s="87">
        <f t="shared" ca="1" si="1568"/>
        <v>0</v>
      </c>
      <c r="AI331" s="87">
        <f t="shared" ca="1" si="1568"/>
        <v>0</v>
      </c>
      <c r="AJ331" s="87">
        <f t="shared" ca="1" si="1568"/>
        <v>0</v>
      </c>
      <c r="AK331" s="87">
        <f t="shared" ca="1" si="1568"/>
        <v>0</v>
      </c>
      <c r="AL331" s="87">
        <f t="shared" ca="1" si="16"/>
        <v>0</v>
      </c>
      <c r="AM331" s="96"/>
      <c r="AN331" s="87">
        <f t="shared" ref="AN331:AW331" ca="1" si="1569">IF(Q330&gt;0,IF((Q330+AB331)&lt;E$10,Q330+AB331,E$10),0)</f>
        <v>0</v>
      </c>
      <c r="AO331" s="87">
        <f t="shared" si="1569"/>
        <v>0</v>
      </c>
      <c r="AP331" s="87">
        <f t="shared" si="1569"/>
        <v>0</v>
      </c>
      <c r="AQ331" s="87">
        <f t="shared" si="1569"/>
        <v>0</v>
      </c>
      <c r="AR331" s="87">
        <f t="shared" ca="1" si="1569"/>
        <v>0</v>
      </c>
      <c r="AS331" s="87">
        <f t="shared" ca="1" si="1569"/>
        <v>0</v>
      </c>
      <c r="AT331" s="87">
        <f t="shared" ca="1" si="1569"/>
        <v>0</v>
      </c>
      <c r="AU331" s="87">
        <f t="shared" ca="1" si="1569"/>
        <v>0</v>
      </c>
      <c r="AV331" s="87">
        <f t="shared" ca="1" si="1569"/>
        <v>0</v>
      </c>
      <c r="AW331" s="87">
        <f t="shared" ca="1" si="1569"/>
        <v>0</v>
      </c>
      <c r="AX331" s="87">
        <f t="shared" ca="1" si="18"/>
        <v>0</v>
      </c>
      <c r="AY331" s="87"/>
      <c r="AZ331" s="166">
        <f t="shared" ca="1" si="19"/>
        <v>0</v>
      </c>
      <c r="BA331" s="87">
        <f t="shared" ref="BA331:BI331" si="1570">IF(R330&lt;=0,0,IF($C331&lt;=SUM($AZ331:AZ331),0,IF(AO331+$C331-SUM($AZ331:AZ331)&gt;R330+AC331,R330+AC331-AO331,$C331-SUM($AZ331:AZ331))))</f>
        <v>0</v>
      </c>
      <c r="BB331" s="87">
        <f t="shared" si="1570"/>
        <v>0</v>
      </c>
      <c r="BC331" s="87">
        <f t="shared" si="1570"/>
        <v>0</v>
      </c>
      <c r="BD331" s="87">
        <f t="shared" ca="1" si="1570"/>
        <v>0</v>
      </c>
      <c r="BE331" s="87">
        <f t="shared" ca="1" si="1570"/>
        <v>0</v>
      </c>
      <c r="BF331" s="87">
        <f t="shared" ca="1" si="1570"/>
        <v>0</v>
      </c>
      <c r="BG331" s="87">
        <f t="shared" ca="1" si="1570"/>
        <v>0</v>
      </c>
      <c r="BH331" s="87">
        <f t="shared" ca="1" si="1570"/>
        <v>0</v>
      </c>
      <c r="BI331" s="87">
        <f t="shared" ca="1" si="1570"/>
        <v>0</v>
      </c>
      <c r="BJ331" s="2"/>
    </row>
    <row r="332" spans="1:62" ht="10.5" customHeight="1">
      <c r="A332" s="85" t="str">
        <f t="shared" ca="1" si="10"/>
        <v/>
      </c>
      <c r="B332" s="104" t="e">
        <f t="shared" ca="1" si="11"/>
        <v>#N/A</v>
      </c>
      <c r="C332" s="86" t="str">
        <f t="shared" ca="1" si="12"/>
        <v/>
      </c>
      <c r="D332" s="137"/>
      <c r="E332" s="87">
        <f t="shared" ref="E332:N332" ca="1" si="1571">AN332+AZ332</f>
        <v>0</v>
      </c>
      <c r="F332" s="87">
        <f t="shared" si="1571"/>
        <v>0</v>
      </c>
      <c r="G332" s="87">
        <f t="shared" si="1571"/>
        <v>0</v>
      </c>
      <c r="H332" s="87">
        <f t="shared" si="1571"/>
        <v>0</v>
      </c>
      <c r="I332" s="87">
        <f t="shared" ca="1" si="1571"/>
        <v>0</v>
      </c>
      <c r="J332" s="87">
        <f t="shared" ca="1" si="1571"/>
        <v>0</v>
      </c>
      <c r="K332" s="87">
        <f t="shared" ca="1" si="1571"/>
        <v>0</v>
      </c>
      <c r="L332" s="87">
        <f t="shared" ca="1" si="1571"/>
        <v>0</v>
      </c>
      <c r="M332" s="87">
        <f t="shared" ca="1" si="1571"/>
        <v>0</v>
      </c>
      <c r="N332" s="87">
        <f t="shared" ca="1" si="1571"/>
        <v>0</v>
      </c>
      <c r="O332" s="88"/>
      <c r="P332" s="87">
        <f t="shared" ca="1" si="8"/>
        <v>0</v>
      </c>
      <c r="Q332" s="87">
        <f t="shared" ref="Q332:Z332" ca="1" si="1572">IF(E$8=0,0,ROUND(Q331-(E332-AB332),2))</f>
        <v>0</v>
      </c>
      <c r="R332" s="87">
        <f t="shared" si="1572"/>
        <v>0</v>
      </c>
      <c r="S332" s="87">
        <f t="shared" si="1572"/>
        <v>0</v>
      </c>
      <c r="T332" s="87">
        <f t="shared" si="1572"/>
        <v>0</v>
      </c>
      <c r="U332" s="87">
        <f t="shared" ca="1" si="1572"/>
        <v>0</v>
      </c>
      <c r="V332" s="87">
        <f t="shared" ca="1" si="1572"/>
        <v>0</v>
      </c>
      <c r="W332" s="87">
        <f t="shared" ca="1" si="1572"/>
        <v>0</v>
      </c>
      <c r="X332" s="87">
        <f t="shared" ca="1" si="1572"/>
        <v>0</v>
      </c>
      <c r="Y332" s="87">
        <f t="shared" ca="1" si="1572"/>
        <v>0</v>
      </c>
      <c r="Z332" s="87">
        <f t="shared" ca="1" si="1572"/>
        <v>0</v>
      </c>
      <c r="AA332" s="95"/>
      <c r="AB332" s="87">
        <f t="shared" ref="AB332:AK332" ca="1" si="1573">ROUND(Q331*E$9/12,2)</f>
        <v>0</v>
      </c>
      <c r="AC332" s="87">
        <f t="shared" si="1573"/>
        <v>0</v>
      </c>
      <c r="AD332" s="87">
        <f t="shared" si="1573"/>
        <v>0</v>
      </c>
      <c r="AE332" s="87">
        <f t="shared" si="1573"/>
        <v>0</v>
      </c>
      <c r="AF332" s="87">
        <f t="shared" ca="1" si="1573"/>
        <v>0</v>
      </c>
      <c r="AG332" s="87">
        <f t="shared" ca="1" si="1573"/>
        <v>0</v>
      </c>
      <c r="AH332" s="87">
        <f t="shared" ca="1" si="1573"/>
        <v>0</v>
      </c>
      <c r="AI332" s="87">
        <f t="shared" ca="1" si="1573"/>
        <v>0</v>
      </c>
      <c r="AJ332" s="87">
        <f t="shared" ca="1" si="1573"/>
        <v>0</v>
      </c>
      <c r="AK332" s="87">
        <f t="shared" ca="1" si="1573"/>
        <v>0</v>
      </c>
      <c r="AL332" s="87">
        <f t="shared" ca="1" si="16"/>
        <v>0</v>
      </c>
      <c r="AM332" s="96"/>
      <c r="AN332" s="87">
        <f t="shared" ref="AN332:AW332" ca="1" si="1574">IF(Q331&gt;0,IF((Q331+AB332)&lt;E$10,Q331+AB332,E$10),0)</f>
        <v>0</v>
      </c>
      <c r="AO332" s="87">
        <f t="shared" si="1574"/>
        <v>0</v>
      </c>
      <c r="AP332" s="87">
        <f t="shared" si="1574"/>
        <v>0</v>
      </c>
      <c r="AQ332" s="87">
        <f t="shared" si="1574"/>
        <v>0</v>
      </c>
      <c r="AR332" s="87">
        <f t="shared" ca="1" si="1574"/>
        <v>0</v>
      </c>
      <c r="AS332" s="87">
        <f t="shared" ca="1" si="1574"/>
        <v>0</v>
      </c>
      <c r="AT332" s="87">
        <f t="shared" ca="1" si="1574"/>
        <v>0</v>
      </c>
      <c r="AU332" s="87">
        <f t="shared" ca="1" si="1574"/>
        <v>0</v>
      </c>
      <c r="AV332" s="87">
        <f t="shared" ca="1" si="1574"/>
        <v>0</v>
      </c>
      <c r="AW332" s="87">
        <f t="shared" ca="1" si="1574"/>
        <v>0</v>
      </c>
      <c r="AX332" s="87">
        <f t="shared" ca="1" si="18"/>
        <v>0</v>
      </c>
      <c r="AY332" s="87"/>
      <c r="AZ332" s="166">
        <f t="shared" ca="1" si="19"/>
        <v>0</v>
      </c>
      <c r="BA332" s="87">
        <f t="shared" ref="BA332:BI332" si="1575">IF(R331&lt;=0,0,IF($C332&lt;=SUM($AZ332:AZ332),0,IF(AO332+$C332-SUM($AZ332:AZ332)&gt;R331+AC332,R331+AC332-AO332,$C332-SUM($AZ332:AZ332))))</f>
        <v>0</v>
      </c>
      <c r="BB332" s="87">
        <f t="shared" si="1575"/>
        <v>0</v>
      </c>
      <c r="BC332" s="87">
        <f t="shared" si="1575"/>
        <v>0</v>
      </c>
      <c r="BD332" s="87">
        <f t="shared" ca="1" si="1575"/>
        <v>0</v>
      </c>
      <c r="BE332" s="87">
        <f t="shared" ca="1" si="1575"/>
        <v>0</v>
      </c>
      <c r="BF332" s="87">
        <f t="shared" ca="1" si="1575"/>
        <v>0</v>
      </c>
      <c r="BG332" s="87">
        <f t="shared" ca="1" si="1575"/>
        <v>0</v>
      </c>
      <c r="BH332" s="87">
        <f t="shared" ca="1" si="1575"/>
        <v>0</v>
      </c>
      <c r="BI332" s="87">
        <f t="shared" ca="1" si="1575"/>
        <v>0</v>
      </c>
      <c r="BJ332" s="2"/>
    </row>
    <row r="333" spans="1:62" ht="10.5" customHeight="1">
      <c r="A333" s="85" t="str">
        <f t="shared" ca="1" si="10"/>
        <v/>
      </c>
      <c r="B333" s="104" t="e">
        <f t="shared" ca="1" si="11"/>
        <v>#N/A</v>
      </c>
      <c r="C333" s="86" t="str">
        <f t="shared" ca="1" si="12"/>
        <v/>
      </c>
      <c r="D333" s="137"/>
      <c r="E333" s="87">
        <f t="shared" ref="E333:N333" ca="1" si="1576">AN333+AZ333</f>
        <v>0</v>
      </c>
      <c r="F333" s="87">
        <f t="shared" si="1576"/>
        <v>0</v>
      </c>
      <c r="G333" s="87">
        <f t="shared" si="1576"/>
        <v>0</v>
      </c>
      <c r="H333" s="87">
        <f t="shared" si="1576"/>
        <v>0</v>
      </c>
      <c r="I333" s="87">
        <f t="shared" ca="1" si="1576"/>
        <v>0</v>
      </c>
      <c r="J333" s="87">
        <f t="shared" ca="1" si="1576"/>
        <v>0</v>
      </c>
      <c r="K333" s="87">
        <f t="shared" ca="1" si="1576"/>
        <v>0</v>
      </c>
      <c r="L333" s="87">
        <f t="shared" ca="1" si="1576"/>
        <v>0</v>
      </c>
      <c r="M333" s="87">
        <f t="shared" ca="1" si="1576"/>
        <v>0</v>
      </c>
      <c r="N333" s="87">
        <f t="shared" ca="1" si="1576"/>
        <v>0</v>
      </c>
      <c r="O333" s="88"/>
      <c r="P333" s="87">
        <f t="shared" ca="1" si="8"/>
        <v>0</v>
      </c>
      <c r="Q333" s="87">
        <f t="shared" ref="Q333:Z333" ca="1" si="1577">IF(E$8=0,0,ROUND(Q332-(E333-AB333),2))</f>
        <v>0</v>
      </c>
      <c r="R333" s="87">
        <f t="shared" si="1577"/>
        <v>0</v>
      </c>
      <c r="S333" s="87">
        <f t="shared" si="1577"/>
        <v>0</v>
      </c>
      <c r="T333" s="87">
        <f t="shared" si="1577"/>
        <v>0</v>
      </c>
      <c r="U333" s="87">
        <f t="shared" ca="1" si="1577"/>
        <v>0</v>
      </c>
      <c r="V333" s="87">
        <f t="shared" ca="1" si="1577"/>
        <v>0</v>
      </c>
      <c r="W333" s="87">
        <f t="shared" ca="1" si="1577"/>
        <v>0</v>
      </c>
      <c r="X333" s="87">
        <f t="shared" ca="1" si="1577"/>
        <v>0</v>
      </c>
      <c r="Y333" s="87">
        <f t="shared" ca="1" si="1577"/>
        <v>0</v>
      </c>
      <c r="Z333" s="87">
        <f t="shared" ca="1" si="1577"/>
        <v>0</v>
      </c>
      <c r="AA333" s="95"/>
      <c r="AB333" s="87">
        <f t="shared" ref="AB333:AK333" ca="1" si="1578">ROUND(Q332*E$9/12,2)</f>
        <v>0</v>
      </c>
      <c r="AC333" s="87">
        <f t="shared" si="1578"/>
        <v>0</v>
      </c>
      <c r="AD333" s="87">
        <f t="shared" si="1578"/>
        <v>0</v>
      </c>
      <c r="AE333" s="87">
        <f t="shared" si="1578"/>
        <v>0</v>
      </c>
      <c r="AF333" s="87">
        <f t="shared" ca="1" si="1578"/>
        <v>0</v>
      </c>
      <c r="AG333" s="87">
        <f t="shared" ca="1" si="1578"/>
        <v>0</v>
      </c>
      <c r="AH333" s="87">
        <f t="shared" ca="1" si="1578"/>
        <v>0</v>
      </c>
      <c r="AI333" s="87">
        <f t="shared" ca="1" si="1578"/>
        <v>0</v>
      </c>
      <c r="AJ333" s="87">
        <f t="shared" ca="1" si="1578"/>
        <v>0</v>
      </c>
      <c r="AK333" s="87">
        <f t="shared" ca="1" si="1578"/>
        <v>0</v>
      </c>
      <c r="AL333" s="87">
        <f t="shared" ca="1" si="16"/>
        <v>0</v>
      </c>
      <c r="AM333" s="96"/>
      <c r="AN333" s="87">
        <f t="shared" ref="AN333:AW333" ca="1" si="1579">IF(Q332&gt;0,IF((Q332+AB333)&lt;E$10,Q332+AB333,E$10),0)</f>
        <v>0</v>
      </c>
      <c r="AO333" s="87">
        <f t="shared" si="1579"/>
        <v>0</v>
      </c>
      <c r="AP333" s="87">
        <f t="shared" si="1579"/>
        <v>0</v>
      </c>
      <c r="AQ333" s="87">
        <f t="shared" si="1579"/>
        <v>0</v>
      </c>
      <c r="AR333" s="87">
        <f t="shared" ca="1" si="1579"/>
        <v>0</v>
      </c>
      <c r="AS333" s="87">
        <f t="shared" ca="1" si="1579"/>
        <v>0</v>
      </c>
      <c r="AT333" s="87">
        <f t="shared" ca="1" si="1579"/>
        <v>0</v>
      </c>
      <c r="AU333" s="87">
        <f t="shared" ca="1" si="1579"/>
        <v>0</v>
      </c>
      <c r="AV333" s="87">
        <f t="shared" ca="1" si="1579"/>
        <v>0</v>
      </c>
      <c r="AW333" s="87">
        <f t="shared" ca="1" si="1579"/>
        <v>0</v>
      </c>
      <c r="AX333" s="87">
        <f t="shared" ca="1" si="18"/>
        <v>0</v>
      </c>
      <c r="AY333" s="87"/>
      <c r="AZ333" s="166">
        <f t="shared" ca="1" si="19"/>
        <v>0</v>
      </c>
      <c r="BA333" s="87">
        <f t="shared" ref="BA333:BI333" si="1580">IF(R332&lt;=0,0,IF($C333&lt;=SUM($AZ333:AZ333),0,IF(AO333+$C333-SUM($AZ333:AZ333)&gt;R332+AC333,R332+AC333-AO333,$C333-SUM($AZ333:AZ333))))</f>
        <v>0</v>
      </c>
      <c r="BB333" s="87">
        <f t="shared" si="1580"/>
        <v>0</v>
      </c>
      <c r="BC333" s="87">
        <f t="shared" si="1580"/>
        <v>0</v>
      </c>
      <c r="BD333" s="87">
        <f t="shared" ca="1" si="1580"/>
        <v>0</v>
      </c>
      <c r="BE333" s="87">
        <f t="shared" ca="1" si="1580"/>
        <v>0</v>
      </c>
      <c r="BF333" s="87">
        <f t="shared" ca="1" si="1580"/>
        <v>0</v>
      </c>
      <c r="BG333" s="87">
        <f t="shared" ca="1" si="1580"/>
        <v>0</v>
      </c>
      <c r="BH333" s="87">
        <f t="shared" ca="1" si="1580"/>
        <v>0</v>
      </c>
      <c r="BI333" s="87">
        <f t="shared" ca="1" si="1580"/>
        <v>0</v>
      </c>
      <c r="BJ333" s="2"/>
    </row>
    <row r="334" spans="1:62" ht="10.5" customHeight="1">
      <c r="A334" s="85" t="str">
        <f t="shared" ca="1" si="10"/>
        <v/>
      </c>
      <c r="B334" s="104" t="e">
        <f t="shared" ca="1" si="11"/>
        <v>#N/A</v>
      </c>
      <c r="C334" s="86" t="str">
        <f t="shared" ca="1" si="12"/>
        <v/>
      </c>
      <c r="D334" s="137"/>
      <c r="E334" s="87">
        <f t="shared" ref="E334:N334" ca="1" si="1581">AN334+AZ334</f>
        <v>0</v>
      </c>
      <c r="F334" s="87">
        <f t="shared" si="1581"/>
        <v>0</v>
      </c>
      <c r="G334" s="87">
        <f t="shared" si="1581"/>
        <v>0</v>
      </c>
      <c r="H334" s="87">
        <f t="shared" si="1581"/>
        <v>0</v>
      </c>
      <c r="I334" s="87">
        <f t="shared" ca="1" si="1581"/>
        <v>0</v>
      </c>
      <c r="J334" s="87">
        <f t="shared" ca="1" si="1581"/>
        <v>0</v>
      </c>
      <c r="K334" s="87">
        <f t="shared" ca="1" si="1581"/>
        <v>0</v>
      </c>
      <c r="L334" s="87">
        <f t="shared" ca="1" si="1581"/>
        <v>0</v>
      </c>
      <c r="M334" s="87">
        <f t="shared" ca="1" si="1581"/>
        <v>0</v>
      </c>
      <c r="N334" s="87">
        <f t="shared" ca="1" si="1581"/>
        <v>0</v>
      </c>
      <c r="O334" s="88"/>
      <c r="P334" s="87">
        <f t="shared" ca="1" si="8"/>
        <v>0</v>
      </c>
      <c r="Q334" s="87">
        <f t="shared" ref="Q334:Z334" ca="1" si="1582">IF(E$8=0,0,ROUND(Q333-(E334-AB334),2))</f>
        <v>0</v>
      </c>
      <c r="R334" s="87">
        <f t="shared" si="1582"/>
        <v>0</v>
      </c>
      <c r="S334" s="87">
        <f t="shared" si="1582"/>
        <v>0</v>
      </c>
      <c r="T334" s="87">
        <f t="shared" si="1582"/>
        <v>0</v>
      </c>
      <c r="U334" s="87">
        <f t="shared" ca="1" si="1582"/>
        <v>0</v>
      </c>
      <c r="V334" s="87">
        <f t="shared" ca="1" si="1582"/>
        <v>0</v>
      </c>
      <c r="W334" s="87">
        <f t="shared" ca="1" si="1582"/>
        <v>0</v>
      </c>
      <c r="X334" s="87">
        <f t="shared" ca="1" si="1582"/>
        <v>0</v>
      </c>
      <c r="Y334" s="87">
        <f t="shared" ca="1" si="1582"/>
        <v>0</v>
      </c>
      <c r="Z334" s="87">
        <f t="shared" ca="1" si="1582"/>
        <v>0</v>
      </c>
      <c r="AA334" s="95"/>
      <c r="AB334" s="87">
        <f t="shared" ref="AB334:AK334" ca="1" si="1583">ROUND(Q333*E$9/12,2)</f>
        <v>0</v>
      </c>
      <c r="AC334" s="87">
        <f t="shared" si="1583"/>
        <v>0</v>
      </c>
      <c r="AD334" s="87">
        <f t="shared" si="1583"/>
        <v>0</v>
      </c>
      <c r="AE334" s="87">
        <f t="shared" si="1583"/>
        <v>0</v>
      </c>
      <c r="AF334" s="87">
        <f t="shared" ca="1" si="1583"/>
        <v>0</v>
      </c>
      <c r="AG334" s="87">
        <f t="shared" ca="1" si="1583"/>
        <v>0</v>
      </c>
      <c r="AH334" s="87">
        <f t="shared" ca="1" si="1583"/>
        <v>0</v>
      </c>
      <c r="AI334" s="87">
        <f t="shared" ca="1" si="1583"/>
        <v>0</v>
      </c>
      <c r="AJ334" s="87">
        <f t="shared" ca="1" si="1583"/>
        <v>0</v>
      </c>
      <c r="AK334" s="87">
        <f t="shared" ca="1" si="1583"/>
        <v>0</v>
      </c>
      <c r="AL334" s="87">
        <f t="shared" ca="1" si="16"/>
        <v>0</v>
      </c>
      <c r="AM334" s="96"/>
      <c r="AN334" s="87">
        <f t="shared" ref="AN334:AW334" ca="1" si="1584">IF(Q333&gt;0,IF((Q333+AB334)&lt;E$10,Q333+AB334,E$10),0)</f>
        <v>0</v>
      </c>
      <c r="AO334" s="87">
        <f t="shared" si="1584"/>
        <v>0</v>
      </c>
      <c r="AP334" s="87">
        <f t="shared" si="1584"/>
        <v>0</v>
      </c>
      <c r="AQ334" s="87">
        <f t="shared" si="1584"/>
        <v>0</v>
      </c>
      <c r="AR334" s="87">
        <f t="shared" ca="1" si="1584"/>
        <v>0</v>
      </c>
      <c r="AS334" s="87">
        <f t="shared" ca="1" si="1584"/>
        <v>0</v>
      </c>
      <c r="AT334" s="87">
        <f t="shared" ca="1" si="1584"/>
        <v>0</v>
      </c>
      <c r="AU334" s="87">
        <f t="shared" ca="1" si="1584"/>
        <v>0</v>
      </c>
      <c r="AV334" s="87">
        <f t="shared" ca="1" si="1584"/>
        <v>0</v>
      </c>
      <c r="AW334" s="87">
        <f t="shared" ca="1" si="1584"/>
        <v>0</v>
      </c>
      <c r="AX334" s="87">
        <f t="shared" ca="1" si="18"/>
        <v>0</v>
      </c>
      <c r="AY334" s="87"/>
      <c r="AZ334" s="166">
        <f t="shared" ca="1" si="19"/>
        <v>0</v>
      </c>
      <c r="BA334" s="87">
        <f t="shared" ref="BA334:BI334" si="1585">IF(R333&lt;=0,0,IF($C334&lt;=SUM($AZ334:AZ334),0,IF(AO334+$C334-SUM($AZ334:AZ334)&gt;R333+AC334,R333+AC334-AO334,$C334-SUM($AZ334:AZ334))))</f>
        <v>0</v>
      </c>
      <c r="BB334" s="87">
        <f t="shared" si="1585"/>
        <v>0</v>
      </c>
      <c r="BC334" s="87">
        <f t="shared" si="1585"/>
        <v>0</v>
      </c>
      <c r="BD334" s="87">
        <f t="shared" ca="1" si="1585"/>
        <v>0</v>
      </c>
      <c r="BE334" s="87">
        <f t="shared" ca="1" si="1585"/>
        <v>0</v>
      </c>
      <c r="BF334" s="87">
        <f t="shared" ca="1" si="1585"/>
        <v>0</v>
      </c>
      <c r="BG334" s="87">
        <f t="shared" ca="1" si="1585"/>
        <v>0</v>
      </c>
      <c r="BH334" s="87">
        <f t="shared" ca="1" si="1585"/>
        <v>0</v>
      </c>
      <c r="BI334" s="87">
        <f t="shared" ca="1" si="1585"/>
        <v>0</v>
      </c>
      <c r="BJ334" s="2"/>
    </row>
    <row r="335" spans="1:62" ht="10.5" customHeight="1">
      <c r="A335" s="85" t="str">
        <f t="shared" ca="1" si="10"/>
        <v/>
      </c>
      <c r="B335" s="104" t="e">
        <f t="shared" ca="1" si="11"/>
        <v>#N/A</v>
      </c>
      <c r="C335" s="86" t="str">
        <f t="shared" ca="1" si="12"/>
        <v/>
      </c>
      <c r="D335" s="137"/>
      <c r="E335" s="87">
        <f t="shared" ref="E335:N335" ca="1" si="1586">AN335+AZ335</f>
        <v>0</v>
      </c>
      <c r="F335" s="87">
        <f t="shared" si="1586"/>
        <v>0</v>
      </c>
      <c r="G335" s="87">
        <f t="shared" si="1586"/>
        <v>0</v>
      </c>
      <c r="H335" s="87">
        <f t="shared" si="1586"/>
        <v>0</v>
      </c>
      <c r="I335" s="87">
        <f t="shared" ca="1" si="1586"/>
        <v>0</v>
      </c>
      <c r="J335" s="87">
        <f t="shared" ca="1" si="1586"/>
        <v>0</v>
      </c>
      <c r="K335" s="87">
        <f t="shared" ca="1" si="1586"/>
        <v>0</v>
      </c>
      <c r="L335" s="87">
        <f t="shared" ca="1" si="1586"/>
        <v>0</v>
      </c>
      <c r="M335" s="87">
        <f t="shared" ca="1" si="1586"/>
        <v>0</v>
      </c>
      <c r="N335" s="87">
        <f t="shared" ca="1" si="1586"/>
        <v>0</v>
      </c>
      <c r="O335" s="88"/>
      <c r="P335" s="87">
        <f t="shared" ca="1" si="8"/>
        <v>0</v>
      </c>
      <c r="Q335" s="87">
        <f t="shared" ref="Q335:Z335" ca="1" si="1587">IF(E$8=0,0,ROUND(Q334-(E335-AB335),2))</f>
        <v>0</v>
      </c>
      <c r="R335" s="87">
        <f t="shared" si="1587"/>
        <v>0</v>
      </c>
      <c r="S335" s="87">
        <f t="shared" si="1587"/>
        <v>0</v>
      </c>
      <c r="T335" s="87">
        <f t="shared" si="1587"/>
        <v>0</v>
      </c>
      <c r="U335" s="87">
        <f t="shared" ca="1" si="1587"/>
        <v>0</v>
      </c>
      <c r="V335" s="87">
        <f t="shared" ca="1" si="1587"/>
        <v>0</v>
      </c>
      <c r="W335" s="87">
        <f t="shared" ca="1" si="1587"/>
        <v>0</v>
      </c>
      <c r="X335" s="87">
        <f t="shared" ca="1" si="1587"/>
        <v>0</v>
      </c>
      <c r="Y335" s="87">
        <f t="shared" ca="1" si="1587"/>
        <v>0</v>
      </c>
      <c r="Z335" s="87">
        <f t="shared" ca="1" si="1587"/>
        <v>0</v>
      </c>
      <c r="AA335" s="95"/>
      <c r="AB335" s="87">
        <f t="shared" ref="AB335:AK335" ca="1" si="1588">ROUND(Q334*E$9/12,2)</f>
        <v>0</v>
      </c>
      <c r="AC335" s="87">
        <f t="shared" si="1588"/>
        <v>0</v>
      </c>
      <c r="AD335" s="87">
        <f t="shared" si="1588"/>
        <v>0</v>
      </c>
      <c r="AE335" s="87">
        <f t="shared" si="1588"/>
        <v>0</v>
      </c>
      <c r="AF335" s="87">
        <f t="shared" ca="1" si="1588"/>
        <v>0</v>
      </c>
      <c r="AG335" s="87">
        <f t="shared" ca="1" si="1588"/>
        <v>0</v>
      </c>
      <c r="AH335" s="87">
        <f t="shared" ca="1" si="1588"/>
        <v>0</v>
      </c>
      <c r="AI335" s="87">
        <f t="shared" ca="1" si="1588"/>
        <v>0</v>
      </c>
      <c r="AJ335" s="87">
        <f t="shared" ca="1" si="1588"/>
        <v>0</v>
      </c>
      <c r="AK335" s="87">
        <f t="shared" ca="1" si="1588"/>
        <v>0</v>
      </c>
      <c r="AL335" s="87">
        <f t="shared" ca="1" si="16"/>
        <v>0</v>
      </c>
      <c r="AM335" s="96"/>
      <c r="AN335" s="87">
        <f t="shared" ref="AN335:AW335" ca="1" si="1589">IF(Q334&gt;0,IF((Q334+AB335)&lt;E$10,Q334+AB335,E$10),0)</f>
        <v>0</v>
      </c>
      <c r="AO335" s="87">
        <f t="shared" si="1589"/>
        <v>0</v>
      </c>
      <c r="AP335" s="87">
        <f t="shared" si="1589"/>
        <v>0</v>
      </c>
      <c r="AQ335" s="87">
        <f t="shared" si="1589"/>
        <v>0</v>
      </c>
      <c r="AR335" s="87">
        <f t="shared" ca="1" si="1589"/>
        <v>0</v>
      </c>
      <c r="AS335" s="87">
        <f t="shared" ca="1" si="1589"/>
        <v>0</v>
      </c>
      <c r="AT335" s="87">
        <f t="shared" ca="1" si="1589"/>
        <v>0</v>
      </c>
      <c r="AU335" s="87">
        <f t="shared" ca="1" si="1589"/>
        <v>0</v>
      </c>
      <c r="AV335" s="87">
        <f t="shared" ca="1" si="1589"/>
        <v>0</v>
      </c>
      <c r="AW335" s="87">
        <f t="shared" ca="1" si="1589"/>
        <v>0</v>
      </c>
      <c r="AX335" s="87">
        <f t="shared" ca="1" si="18"/>
        <v>0</v>
      </c>
      <c r="AY335" s="87"/>
      <c r="AZ335" s="166">
        <f t="shared" ca="1" si="19"/>
        <v>0</v>
      </c>
      <c r="BA335" s="87">
        <f t="shared" ref="BA335:BI335" si="1590">IF(R334&lt;=0,0,IF($C335&lt;=SUM($AZ335:AZ335),0,IF(AO335+$C335-SUM($AZ335:AZ335)&gt;R334+AC335,R334+AC335-AO335,$C335-SUM($AZ335:AZ335))))</f>
        <v>0</v>
      </c>
      <c r="BB335" s="87">
        <f t="shared" si="1590"/>
        <v>0</v>
      </c>
      <c r="BC335" s="87">
        <f t="shared" si="1590"/>
        <v>0</v>
      </c>
      <c r="BD335" s="87">
        <f t="shared" ca="1" si="1590"/>
        <v>0</v>
      </c>
      <c r="BE335" s="87">
        <f t="shared" ca="1" si="1590"/>
        <v>0</v>
      </c>
      <c r="BF335" s="87">
        <f t="shared" ca="1" si="1590"/>
        <v>0</v>
      </c>
      <c r="BG335" s="87">
        <f t="shared" ca="1" si="1590"/>
        <v>0</v>
      </c>
      <c r="BH335" s="87">
        <f t="shared" ca="1" si="1590"/>
        <v>0</v>
      </c>
      <c r="BI335" s="87">
        <f t="shared" ca="1" si="1590"/>
        <v>0</v>
      </c>
      <c r="BJ335" s="2"/>
    </row>
    <row r="336" spans="1:62" ht="10.5" customHeight="1">
      <c r="A336" s="85" t="str">
        <f t="shared" ca="1" si="10"/>
        <v/>
      </c>
      <c r="B336" s="104" t="e">
        <f t="shared" ca="1" si="11"/>
        <v>#N/A</v>
      </c>
      <c r="C336" s="86" t="str">
        <f t="shared" ca="1" si="12"/>
        <v/>
      </c>
      <c r="D336" s="137"/>
      <c r="E336" s="87">
        <f t="shared" ref="E336:N336" ca="1" si="1591">AN336+AZ336</f>
        <v>0</v>
      </c>
      <c r="F336" s="87">
        <f t="shared" si="1591"/>
        <v>0</v>
      </c>
      <c r="G336" s="87">
        <f t="shared" si="1591"/>
        <v>0</v>
      </c>
      <c r="H336" s="87">
        <f t="shared" si="1591"/>
        <v>0</v>
      </c>
      <c r="I336" s="87">
        <f t="shared" ca="1" si="1591"/>
        <v>0</v>
      </c>
      <c r="J336" s="87">
        <f t="shared" ca="1" si="1591"/>
        <v>0</v>
      </c>
      <c r="K336" s="87">
        <f t="shared" ca="1" si="1591"/>
        <v>0</v>
      </c>
      <c r="L336" s="87">
        <f t="shared" ca="1" si="1591"/>
        <v>0</v>
      </c>
      <c r="M336" s="87">
        <f t="shared" ca="1" si="1591"/>
        <v>0</v>
      </c>
      <c r="N336" s="87">
        <f t="shared" ca="1" si="1591"/>
        <v>0</v>
      </c>
      <c r="O336" s="88"/>
      <c r="P336" s="87">
        <f t="shared" ca="1" si="8"/>
        <v>0</v>
      </c>
      <c r="Q336" s="87">
        <f t="shared" ref="Q336:Z336" ca="1" si="1592">IF(E$8=0,0,ROUND(Q335-(E336-AB336),2))</f>
        <v>0</v>
      </c>
      <c r="R336" s="87">
        <f t="shared" si="1592"/>
        <v>0</v>
      </c>
      <c r="S336" s="87">
        <f t="shared" si="1592"/>
        <v>0</v>
      </c>
      <c r="T336" s="87">
        <f t="shared" si="1592"/>
        <v>0</v>
      </c>
      <c r="U336" s="87">
        <f t="shared" ca="1" si="1592"/>
        <v>0</v>
      </c>
      <c r="V336" s="87">
        <f t="shared" ca="1" si="1592"/>
        <v>0</v>
      </c>
      <c r="W336" s="87">
        <f t="shared" ca="1" si="1592"/>
        <v>0</v>
      </c>
      <c r="X336" s="87">
        <f t="shared" ca="1" si="1592"/>
        <v>0</v>
      </c>
      <c r="Y336" s="87">
        <f t="shared" ca="1" si="1592"/>
        <v>0</v>
      </c>
      <c r="Z336" s="87">
        <f t="shared" ca="1" si="1592"/>
        <v>0</v>
      </c>
      <c r="AA336" s="95"/>
      <c r="AB336" s="87">
        <f t="shared" ref="AB336:AK336" ca="1" si="1593">ROUND(Q335*E$9/12,2)</f>
        <v>0</v>
      </c>
      <c r="AC336" s="87">
        <f t="shared" si="1593"/>
        <v>0</v>
      </c>
      <c r="AD336" s="87">
        <f t="shared" si="1593"/>
        <v>0</v>
      </c>
      <c r="AE336" s="87">
        <f t="shared" si="1593"/>
        <v>0</v>
      </c>
      <c r="AF336" s="87">
        <f t="shared" ca="1" si="1593"/>
        <v>0</v>
      </c>
      <c r="AG336" s="87">
        <f t="shared" ca="1" si="1593"/>
        <v>0</v>
      </c>
      <c r="AH336" s="87">
        <f t="shared" ca="1" si="1593"/>
        <v>0</v>
      </c>
      <c r="AI336" s="87">
        <f t="shared" ca="1" si="1593"/>
        <v>0</v>
      </c>
      <c r="AJ336" s="87">
        <f t="shared" ca="1" si="1593"/>
        <v>0</v>
      </c>
      <c r="AK336" s="87">
        <f t="shared" ca="1" si="1593"/>
        <v>0</v>
      </c>
      <c r="AL336" s="87">
        <f t="shared" ca="1" si="16"/>
        <v>0</v>
      </c>
      <c r="AM336" s="96"/>
      <c r="AN336" s="87">
        <f t="shared" ref="AN336:AW336" ca="1" si="1594">IF(Q335&gt;0,IF((Q335+AB336)&lt;E$10,Q335+AB336,E$10),0)</f>
        <v>0</v>
      </c>
      <c r="AO336" s="87">
        <f t="shared" si="1594"/>
        <v>0</v>
      </c>
      <c r="AP336" s="87">
        <f t="shared" si="1594"/>
        <v>0</v>
      </c>
      <c r="AQ336" s="87">
        <f t="shared" si="1594"/>
        <v>0</v>
      </c>
      <c r="AR336" s="87">
        <f t="shared" ca="1" si="1594"/>
        <v>0</v>
      </c>
      <c r="AS336" s="87">
        <f t="shared" ca="1" si="1594"/>
        <v>0</v>
      </c>
      <c r="AT336" s="87">
        <f t="shared" ca="1" si="1594"/>
        <v>0</v>
      </c>
      <c r="AU336" s="87">
        <f t="shared" ca="1" si="1594"/>
        <v>0</v>
      </c>
      <c r="AV336" s="87">
        <f t="shared" ca="1" si="1594"/>
        <v>0</v>
      </c>
      <c r="AW336" s="87">
        <f t="shared" ca="1" si="1594"/>
        <v>0</v>
      </c>
      <c r="AX336" s="87">
        <f t="shared" ca="1" si="18"/>
        <v>0</v>
      </c>
      <c r="AY336" s="87"/>
      <c r="AZ336" s="166">
        <f t="shared" ca="1" si="19"/>
        <v>0</v>
      </c>
      <c r="BA336" s="87">
        <f t="shared" ref="BA336:BI336" si="1595">IF(R335&lt;=0,0,IF($C336&lt;=SUM($AZ336:AZ336),0,IF(AO336+$C336-SUM($AZ336:AZ336)&gt;R335+AC336,R335+AC336-AO336,$C336-SUM($AZ336:AZ336))))</f>
        <v>0</v>
      </c>
      <c r="BB336" s="87">
        <f t="shared" si="1595"/>
        <v>0</v>
      </c>
      <c r="BC336" s="87">
        <f t="shared" si="1595"/>
        <v>0</v>
      </c>
      <c r="BD336" s="87">
        <f t="shared" ca="1" si="1595"/>
        <v>0</v>
      </c>
      <c r="BE336" s="87">
        <f t="shared" ca="1" si="1595"/>
        <v>0</v>
      </c>
      <c r="BF336" s="87">
        <f t="shared" ca="1" si="1595"/>
        <v>0</v>
      </c>
      <c r="BG336" s="87">
        <f t="shared" ca="1" si="1595"/>
        <v>0</v>
      </c>
      <c r="BH336" s="87">
        <f t="shared" ca="1" si="1595"/>
        <v>0</v>
      </c>
      <c r="BI336" s="87">
        <f t="shared" ca="1" si="1595"/>
        <v>0</v>
      </c>
      <c r="BJ336" s="2"/>
    </row>
    <row r="337" spans="1:62" ht="10.5" customHeight="1">
      <c r="A337" s="85" t="str">
        <f t="shared" ca="1" si="10"/>
        <v/>
      </c>
      <c r="B337" s="104" t="e">
        <f t="shared" ca="1" si="11"/>
        <v>#N/A</v>
      </c>
      <c r="C337" s="86" t="str">
        <f t="shared" ca="1" si="12"/>
        <v/>
      </c>
      <c r="D337" s="137"/>
      <c r="E337" s="87">
        <f t="shared" ref="E337:N337" ca="1" si="1596">AN337+AZ337</f>
        <v>0</v>
      </c>
      <c r="F337" s="87">
        <f t="shared" si="1596"/>
        <v>0</v>
      </c>
      <c r="G337" s="87">
        <f t="shared" si="1596"/>
        <v>0</v>
      </c>
      <c r="H337" s="87">
        <f t="shared" si="1596"/>
        <v>0</v>
      </c>
      <c r="I337" s="87">
        <f t="shared" ca="1" si="1596"/>
        <v>0</v>
      </c>
      <c r="J337" s="87">
        <f t="shared" ca="1" si="1596"/>
        <v>0</v>
      </c>
      <c r="K337" s="87">
        <f t="shared" ca="1" si="1596"/>
        <v>0</v>
      </c>
      <c r="L337" s="87">
        <f t="shared" ca="1" si="1596"/>
        <v>0</v>
      </c>
      <c r="M337" s="87">
        <f t="shared" ca="1" si="1596"/>
        <v>0</v>
      </c>
      <c r="N337" s="87">
        <f t="shared" ca="1" si="1596"/>
        <v>0</v>
      </c>
      <c r="O337" s="88"/>
      <c r="P337" s="87">
        <f t="shared" ca="1" si="8"/>
        <v>0</v>
      </c>
      <c r="Q337" s="87">
        <f t="shared" ref="Q337:Z337" ca="1" si="1597">IF(E$8=0,0,ROUND(Q336-(E337-AB337),2))</f>
        <v>0</v>
      </c>
      <c r="R337" s="87">
        <f t="shared" si="1597"/>
        <v>0</v>
      </c>
      <c r="S337" s="87">
        <f t="shared" si="1597"/>
        <v>0</v>
      </c>
      <c r="T337" s="87">
        <f t="shared" si="1597"/>
        <v>0</v>
      </c>
      <c r="U337" s="87">
        <f t="shared" ca="1" si="1597"/>
        <v>0</v>
      </c>
      <c r="V337" s="87">
        <f t="shared" ca="1" si="1597"/>
        <v>0</v>
      </c>
      <c r="W337" s="87">
        <f t="shared" ca="1" si="1597"/>
        <v>0</v>
      </c>
      <c r="X337" s="87">
        <f t="shared" ca="1" si="1597"/>
        <v>0</v>
      </c>
      <c r="Y337" s="87">
        <f t="shared" ca="1" si="1597"/>
        <v>0</v>
      </c>
      <c r="Z337" s="87">
        <f t="shared" ca="1" si="1597"/>
        <v>0</v>
      </c>
      <c r="AA337" s="95"/>
      <c r="AB337" s="87">
        <f t="shared" ref="AB337:AK337" ca="1" si="1598">ROUND(Q336*E$9/12,2)</f>
        <v>0</v>
      </c>
      <c r="AC337" s="87">
        <f t="shared" si="1598"/>
        <v>0</v>
      </c>
      <c r="AD337" s="87">
        <f t="shared" si="1598"/>
        <v>0</v>
      </c>
      <c r="AE337" s="87">
        <f t="shared" si="1598"/>
        <v>0</v>
      </c>
      <c r="AF337" s="87">
        <f t="shared" ca="1" si="1598"/>
        <v>0</v>
      </c>
      <c r="AG337" s="87">
        <f t="shared" ca="1" si="1598"/>
        <v>0</v>
      </c>
      <c r="AH337" s="87">
        <f t="shared" ca="1" si="1598"/>
        <v>0</v>
      </c>
      <c r="AI337" s="87">
        <f t="shared" ca="1" si="1598"/>
        <v>0</v>
      </c>
      <c r="AJ337" s="87">
        <f t="shared" ca="1" si="1598"/>
        <v>0</v>
      </c>
      <c r="AK337" s="87">
        <f t="shared" ca="1" si="1598"/>
        <v>0</v>
      </c>
      <c r="AL337" s="87">
        <f t="shared" ca="1" si="16"/>
        <v>0</v>
      </c>
      <c r="AM337" s="96"/>
      <c r="AN337" s="87">
        <f t="shared" ref="AN337:AW337" ca="1" si="1599">IF(Q336&gt;0,IF((Q336+AB337)&lt;E$10,Q336+AB337,E$10),0)</f>
        <v>0</v>
      </c>
      <c r="AO337" s="87">
        <f t="shared" si="1599"/>
        <v>0</v>
      </c>
      <c r="AP337" s="87">
        <f t="shared" si="1599"/>
        <v>0</v>
      </c>
      <c r="AQ337" s="87">
        <f t="shared" si="1599"/>
        <v>0</v>
      </c>
      <c r="AR337" s="87">
        <f t="shared" ca="1" si="1599"/>
        <v>0</v>
      </c>
      <c r="AS337" s="87">
        <f t="shared" ca="1" si="1599"/>
        <v>0</v>
      </c>
      <c r="AT337" s="87">
        <f t="shared" ca="1" si="1599"/>
        <v>0</v>
      </c>
      <c r="AU337" s="87">
        <f t="shared" ca="1" si="1599"/>
        <v>0</v>
      </c>
      <c r="AV337" s="87">
        <f t="shared" ca="1" si="1599"/>
        <v>0</v>
      </c>
      <c r="AW337" s="87">
        <f t="shared" ca="1" si="1599"/>
        <v>0</v>
      </c>
      <c r="AX337" s="87">
        <f t="shared" ca="1" si="18"/>
        <v>0</v>
      </c>
      <c r="AY337" s="87"/>
      <c r="AZ337" s="166">
        <f t="shared" ca="1" si="19"/>
        <v>0</v>
      </c>
      <c r="BA337" s="87">
        <f t="shared" ref="BA337:BI337" si="1600">IF(R336&lt;=0,0,IF($C337&lt;=SUM($AZ337:AZ337),0,IF(AO337+$C337-SUM($AZ337:AZ337)&gt;R336+AC337,R336+AC337-AO337,$C337-SUM($AZ337:AZ337))))</f>
        <v>0</v>
      </c>
      <c r="BB337" s="87">
        <f t="shared" si="1600"/>
        <v>0</v>
      </c>
      <c r="BC337" s="87">
        <f t="shared" si="1600"/>
        <v>0</v>
      </c>
      <c r="BD337" s="87">
        <f t="shared" ca="1" si="1600"/>
        <v>0</v>
      </c>
      <c r="BE337" s="87">
        <f t="shared" ca="1" si="1600"/>
        <v>0</v>
      </c>
      <c r="BF337" s="87">
        <f t="shared" ca="1" si="1600"/>
        <v>0</v>
      </c>
      <c r="BG337" s="87">
        <f t="shared" ca="1" si="1600"/>
        <v>0</v>
      </c>
      <c r="BH337" s="87">
        <f t="shared" ca="1" si="1600"/>
        <v>0</v>
      </c>
      <c r="BI337" s="87">
        <f t="shared" ca="1" si="1600"/>
        <v>0</v>
      </c>
      <c r="BJ337" s="2"/>
    </row>
    <row r="338" spans="1:62" ht="10.5" customHeight="1">
      <c r="A338" s="85" t="str">
        <f t="shared" ca="1" si="10"/>
        <v/>
      </c>
      <c r="B338" s="104" t="e">
        <f t="shared" ca="1" si="11"/>
        <v>#N/A</v>
      </c>
      <c r="C338" s="86" t="str">
        <f t="shared" ca="1" si="12"/>
        <v/>
      </c>
      <c r="D338" s="137"/>
      <c r="E338" s="87">
        <f t="shared" ref="E338:N338" ca="1" si="1601">AN338+AZ338</f>
        <v>0</v>
      </c>
      <c r="F338" s="87">
        <f t="shared" si="1601"/>
        <v>0</v>
      </c>
      <c r="G338" s="87">
        <f t="shared" si="1601"/>
        <v>0</v>
      </c>
      <c r="H338" s="87">
        <f t="shared" si="1601"/>
        <v>0</v>
      </c>
      <c r="I338" s="87">
        <f t="shared" ca="1" si="1601"/>
        <v>0</v>
      </c>
      <c r="J338" s="87">
        <f t="shared" ca="1" si="1601"/>
        <v>0</v>
      </c>
      <c r="K338" s="87">
        <f t="shared" ca="1" si="1601"/>
        <v>0</v>
      </c>
      <c r="L338" s="87">
        <f t="shared" ca="1" si="1601"/>
        <v>0</v>
      </c>
      <c r="M338" s="87">
        <f t="shared" ca="1" si="1601"/>
        <v>0</v>
      </c>
      <c r="N338" s="87">
        <f t="shared" ca="1" si="1601"/>
        <v>0</v>
      </c>
      <c r="O338" s="88"/>
      <c r="P338" s="87">
        <f t="shared" ca="1" si="8"/>
        <v>0</v>
      </c>
      <c r="Q338" s="87">
        <f t="shared" ref="Q338:Z338" ca="1" si="1602">IF(E$8=0,0,ROUND(Q337-(E338-AB338),2))</f>
        <v>0</v>
      </c>
      <c r="R338" s="87">
        <f t="shared" si="1602"/>
        <v>0</v>
      </c>
      <c r="S338" s="87">
        <f t="shared" si="1602"/>
        <v>0</v>
      </c>
      <c r="T338" s="87">
        <f t="shared" si="1602"/>
        <v>0</v>
      </c>
      <c r="U338" s="87">
        <f t="shared" ca="1" si="1602"/>
        <v>0</v>
      </c>
      <c r="V338" s="87">
        <f t="shared" ca="1" si="1602"/>
        <v>0</v>
      </c>
      <c r="W338" s="87">
        <f t="shared" ca="1" si="1602"/>
        <v>0</v>
      </c>
      <c r="X338" s="87">
        <f t="shared" ca="1" si="1602"/>
        <v>0</v>
      </c>
      <c r="Y338" s="87">
        <f t="shared" ca="1" si="1602"/>
        <v>0</v>
      </c>
      <c r="Z338" s="87">
        <f t="shared" ca="1" si="1602"/>
        <v>0</v>
      </c>
      <c r="AA338" s="95"/>
      <c r="AB338" s="87">
        <f t="shared" ref="AB338:AK338" ca="1" si="1603">ROUND(Q337*E$9/12,2)</f>
        <v>0</v>
      </c>
      <c r="AC338" s="87">
        <f t="shared" si="1603"/>
        <v>0</v>
      </c>
      <c r="AD338" s="87">
        <f t="shared" si="1603"/>
        <v>0</v>
      </c>
      <c r="AE338" s="87">
        <f t="shared" si="1603"/>
        <v>0</v>
      </c>
      <c r="AF338" s="87">
        <f t="shared" ca="1" si="1603"/>
        <v>0</v>
      </c>
      <c r="AG338" s="87">
        <f t="shared" ca="1" si="1603"/>
        <v>0</v>
      </c>
      <c r="AH338" s="87">
        <f t="shared" ca="1" si="1603"/>
        <v>0</v>
      </c>
      <c r="AI338" s="87">
        <f t="shared" ca="1" si="1603"/>
        <v>0</v>
      </c>
      <c r="AJ338" s="87">
        <f t="shared" ca="1" si="1603"/>
        <v>0</v>
      </c>
      <c r="AK338" s="87">
        <f t="shared" ca="1" si="1603"/>
        <v>0</v>
      </c>
      <c r="AL338" s="87">
        <f t="shared" ca="1" si="16"/>
        <v>0</v>
      </c>
      <c r="AM338" s="96"/>
      <c r="AN338" s="87">
        <f t="shared" ref="AN338:AW338" ca="1" si="1604">IF(Q337&gt;0,IF((Q337+AB338)&lt;E$10,Q337+AB338,E$10),0)</f>
        <v>0</v>
      </c>
      <c r="AO338" s="87">
        <f t="shared" si="1604"/>
        <v>0</v>
      </c>
      <c r="AP338" s="87">
        <f t="shared" si="1604"/>
        <v>0</v>
      </c>
      <c r="AQ338" s="87">
        <f t="shared" si="1604"/>
        <v>0</v>
      </c>
      <c r="AR338" s="87">
        <f t="shared" ca="1" si="1604"/>
        <v>0</v>
      </c>
      <c r="AS338" s="87">
        <f t="shared" ca="1" si="1604"/>
        <v>0</v>
      </c>
      <c r="AT338" s="87">
        <f t="shared" ca="1" si="1604"/>
        <v>0</v>
      </c>
      <c r="AU338" s="87">
        <f t="shared" ca="1" si="1604"/>
        <v>0</v>
      </c>
      <c r="AV338" s="87">
        <f t="shared" ca="1" si="1604"/>
        <v>0</v>
      </c>
      <c r="AW338" s="87">
        <f t="shared" ca="1" si="1604"/>
        <v>0</v>
      </c>
      <c r="AX338" s="87">
        <f t="shared" ca="1" si="18"/>
        <v>0</v>
      </c>
      <c r="AY338" s="87"/>
      <c r="AZ338" s="166">
        <f t="shared" ca="1" si="19"/>
        <v>0</v>
      </c>
      <c r="BA338" s="87">
        <f t="shared" ref="BA338:BI338" si="1605">IF(R337&lt;=0,0,IF($C338&lt;=SUM($AZ338:AZ338),0,IF(AO338+$C338-SUM($AZ338:AZ338)&gt;R337+AC338,R337+AC338-AO338,$C338-SUM($AZ338:AZ338))))</f>
        <v>0</v>
      </c>
      <c r="BB338" s="87">
        <f t="shared" si="1605"/>
        <v>0</v>
      </c>
      <c r="BC338" s="87">
        <f t="shared" si="1605"/>
        <v>0</v>
      </c>
      <c r="BD338" s="87">
        <f t="shared" ca="1" si="1605"/>
        <v>0</v>
      </c>
      <c r="BE338" s="87">
        <f t="shared" ca="1" si="1605"/>
        <v>0</v>
      </c>
      <c r="BF338" s="87">
        <f t="shared" ca="1" si="1605"/>
        <v>0</v>
      </c>
      <c r="BG338" s="87">
        <f t="shared" ca="1" si="1605"/>
        <v>0</v>
      </c>
      <c r="BH338" s="87">
        <f t="shared" ca="1" si="1605"/>
        <v>0</v>
      </c>
      <c r="BI338" s="87">
        <f t="shared" ca="1" si="1605"/>
        <v>0</v>
      </c>
      <c r="BJ338" s="2"/>
    </row>
    <row r="339" spans="1:62" ht="10.5" customHeight="1">
      <c r="A339" s="85" t="str">
        <f t="shared" ca="1" si="10"/>
        <v/>
      </c>
      <c r="B339" s="104" t="e">
        <f t="shared" ca="1" si="11"/>
        <v>#N/A</v>
      </c>
      <c r="C339" s="86" t="str">
        <f t="shared" ca="1" si="12"/>
        <v/>
      </c>
      <c r="D339" s="137"/>
      <c r="E339" s="87">
        <f t="shared" ref="E339:N339" ca="1" si="1606">AN339+AZ339</f>
        <v>0</v>
      </c>
      <c r="F339" s="87">
        <f t="shared" si="1606"/>
        <v>0</v>
      </c>
      <c r="G339" s="87">
        <f t="shared" si="1606"/>
        <v>0</v>
      </c>
      <c r="H339" s="87">
        <f t="shared" si="1606"/>
        <v>0</v>
      </c>
      <c r="I339" s="87">
        <f t="shared" ca="1" si="1606"/>
        <v>0</v>
      </c>
      <c r="J339" s="87">
        <f t="shared" ca="1" si="1606"/>
        <v>0</v>
      </c>
      <c r="K339" s="87">
        <f t="shared" ca="1" si="1606"/>
        <v>0</v>
      </c>
      <c r="L339" s="87">
        <f t="shared" ca="1" si="1606"/>
        <v>0</v>
      </c>
      <c r="M339" s="87">
        <f t="shared" ca="1" si="1606"/>
        <v>0</v>
      </c>
      <c r="N339" s="87">
        <f t="shared" ca="1" si="1606"/>
        <v>0</v>
      </c>
      <c r="O339" s="88"/>
      <c r="P339" s="87">
        <f t="shared" ca="1" si="8"/>
        <v>0</v>
      </c>
      <c r="Q339" s="87">
        <f t="shared" ref="Q339:Z339" ca="1" si="1607">IF(E$8=0,0,ROUND(Q338-(E339-AB339),2))</f>
        <v>0</v>
      </c>
      <c r="R339" s="87">
        <f t="shared" si="1607"/>
        <v>0</v>
      </c>
      <c r="S339" s="87">
        <f t="shared" si="1607"/>
        <v>0</v>
      </c>
      <c r="T339" s="87">
        <f t="shared" si="1607"/>
        <v>0</v>
      </c>
      <c r="U339" s="87">
        <f t="shared" ca="1" si="1607"/>
        <v>0</v>
      </c>
      <c r="V339" s="87">
        <f t="shared" ca="1" si="1607"/>
        <v>0</v>
      </c>
      <c r="W339" s="87">
        <f t="shared" ca="1" si="1607"/>
        <v>0</v>
      </c>
      <c r="X339" s="87">
        <f t="shared" ca="1" si="1607"/>
        <v>0</v>
      </c>
      <c r="Y339" s="87">
        <f t="shared" ca="1" si="1607"/>
        <v>0</v>
      </c>
      <c r="Z339" s="87">
        <f t="shared" ca="1" si="1607"/>
        <v>0</v>
      </c>
      <c r="AA339" s="95"/>
      <c r="AB339" s="87">
        <f t="shared" ref="AB339:AK339" ca="1" si="1608">ROUND(Q338*E$9/12,2)</f>
        <v>0</v>
      </c>
      <c r="AC339" s="87">
        <f t="shared" si="1608"/>
        <v>0</v>
      </c>
      <c r="AD339" s="87">
        <f t="shared" si="1608"/>
        <v>0</v>
      </c>
      <c r="AE339" s="87">
        <f t="shared" si="1608"/>
        <v>0</v>
      </c>
      <c r="AF339" s="87">
        <f t="shared" ca="1" si="1608"/>
        <v>0</v>
      </c>
      <c r="AG339" s="87">
        <f t="shared" ca="1" si="1608"/>
        <v>0</v>
      </c>
      <c r="AH339" s="87">
        <f t="shared" ca="1" si="1608"/>
        <v>0</v>
      </c>
      <c r="AI339" s="87">
        <f t="shared" ca="1" si="1608"/>
        <v>0</v>
      </c>
      <c r="AJ339" s="87">
        <f t="shared" ca="1" si="1608"/>
        <v>0</v>
      </c>
      <c r="AK339" s="87">
        <f t="shared" ca="1" si="1608"/>
        <v>0</v>
      </c>
      <c r="AL339" s="87">
        <f t="shared" ca="1" si="16"/>
        <v>0</v>
      </c>
      <c r="AM339" s="96"/>
      <c r="AN339" s="87">
        <f t="shared" ref="AN339:AW339" ca="1" si="1609">IF(Q338&gt;0,IF((Q338+AB339)&lt;E$10,Q338+AB339,E$10),0)</f>
        <v>0</v>
      </c>
      <c r="AO339" s="87">
        <f t="shared" si="1609"/>
        <v>0</v>
      </c>
      <c r="AP339" s="87">
        <f t="shared" si="1609"/>
        <v>0</v>
      </c>
      <c r="AQ339" s="87">
        <f t="shared" si="1609"/>
        <v>0</v>
      </c>
      <c r="AR339" s="87">
        <f t="shared" ca="1" si="1609"/>
        <v>0</v>
      </c>
      <c r="AS339" s="87">
        <f t="shared" ca="1" si="1609"/>
        <v>0</v>
      </c>
      <c r="AT339" s="87">
        <f t="shared" ca="1" si="1609"/>
        <v>0</v>
      </c>
      <c r="AU339" s="87">
        <f t="shared" ca="1" si="1609"/>
        <v>0</v>
      </c>
      <c r="AV339" s="87">
        <f t="shared" ca="1" si="1609"/>
        <v>0</v>
      </c>
      <c r="AW339" s="87">
        <f t="shared" ca="1" si="1609"/>
        <v>0</v>
      </c>
      <c r="AX339" s="87">
        <f t="shared" ca="1" si="18"/>
        <v>0</v>
      </c>
      <c r="AY339" s="87"/>
      <c r="AZ339" s="166">
        <f t="shared" ca="1" si="19"/>
        <v>0</v>
      </c>
      <c r="BA339" s="87">
        <f t="shared" ref="BA339:BI339" si="1610">IF(R338&lt;=0,0,IF($C339&lt;=SUM($AZ339:AZ339),0,IF(AO339+$C339-SUM($AZ339:AZ339)&gt;R338+AC339,R338+AC339-AO339,$C339-SUM($AZ339:AZ339))))</f>
        <v>0</v>
      </c>
      <c r="BB339" s="87">
        <f t="shared" si="1610"/>
        <v>0</v>
      </c>
      <c r="BC339" s="87">
        <f t="shared" si="1610"/>
        <v>0</v>
      </c>
      <c r="BD339" s="87">
        <f t="shared" ca="1" si="1610"/>
        <v>0</v>
      </c>
      <c r="BE339" s="87">
        <f t="shared" ca="1" si="1610"/>
        <v>0</v>
      </c>
      <c r="BF339" s="87">
        <f t="shared" ca="1" si="1610"/>
        <v>0</v>
      </c>
      <c r="BG339" s="87">
        <f t="shared" ca="1" si="1610"/>
        <v>0</v>
      </c>
      <c r="BH339" s="87">
        <f t="shared" ca="1" si="1610"/>
        <v>0</v>
      </c>
      <c r="BI339" s="87">
        <f t="shared" ca="1" si="1610"/>
        <v>0</v>
      </c>
      <c r="BJ339" s="2"/>
    </row>
    <row r="340" spans="1:62" ht="10.5" customHeight="1">
      <c r="A340" s="85" t="str">
        <f t="shared" ca="1" si="10"/>
        <v/>
      </c>
      <c r="B340" s="104" t="e">
        <f t="shared" ca="1" si="11"/>
        <v>#N/A</v>
      </c>
      <c r="C340" s="86" t="str">
        <f t="shared" ca="1" si="12"/>
        <v/>
      </c>
      <c r="D340" s="137"/>
      <c r="E340" s="87">
        <f t="shared" ref="E340:N340" ca="1" si="1611">AN340+AZ340</f>
        <v>0</v>
      </c>
      <c r="F340" s="87">
        <f t="shared" si="1611"/>
        <v>0</v>
      </c>
      <c r="G340" s="87">
        <f t="shared" si="1611"/>
        <v>0</v>
      </c>
      <c r="H340" s="87">
        <f t="shared" si="1611"/>
        <v>0</v>
      </c>
      <c r="I340" s="87">
        <f t="shared" ca="1" si="1611"/>
        <v>0</v>
      </c>
      <c r="J340" s="87">
        <f t="shared" ca="1" si="1611"/>
        <v>0</v>
      </c>
      <c r="K340" s="87">
        <f t="shared" ca="1" si="1611"/>
        <v>0</v>
      </c>
      <c r="L340" s="87">
        <f t="shared" ca="1" si="1611"/>
        <v>0</v>
      </c>
      <c r="M340" s="87">
        <f t="shared" ca="1" si="1611"/>
        <v>0</v>
      </c>
      <c r="N340" s="87">
        <f t="shared" ca="1" si="1611"/>
        <v>0</v>
      </c>
      <c r="O340" s="88"/>
      <c r="P340" s="87">
        <f t="shared" ca="1" si="8"/>
        <v>0</v>
      </c>
      <c r="Q340" s="87">
        <f t="shared" ref="Q340:Z340" ca="1" si="1612">IF(E$8=0,0,ROUND(Q339-(E340-AB340),2))</f>
        <v>0</v>
      </c>
      <c r="R340" s="87">
        <f t="shared" si="1612"/>
        <v>0</v>
      </c>
      <c r="S340" s="87">
        <f t="shared" si="1612"/>
        <v>0</v>
      </c>
      <c r="T340" s="87">
        <f t="shared" si="1612"/>
        <v>0</v>
      </c>
      <c r="U340" s="87">
        <f t="shared" ca="1" si="1612"/>
        <v>0</v>
      </c>
      <c r="V340" s="87">
        <f t="shared" ca="1" si="1612"/>
        <v>0</v>
      </c>
      <c r="W340" s="87">
        <f t="shared" ca="1" si="1612"/>
        <v>0</v>
      </c>
      <c r="X340" s="87">
        <f t="shared" ca="1" si="1612"/>
        <v>0</v>
      </c>
      <c r="Y340" s="87">
        <f t="shared" ca="1" si="1612"/>
        <v>0</v>
      </c>
      <c r="Z340" s="87">
        <f t="shared" ca="1" si="1612"/>
        <v>0</v>
      </c>
      <c r="AA340" s="95"/>
      <c r="AB340" s="87">
        <f t="shared" ref="AB340:AK340" ca="1" si="1613">ROUND(Q339*E$9/12,2)</f>
        <v>0</v>
      </c>
      <c r="AC340" s="87">
        <f t="shared" si="1613"/>
        <v>0</v>
      </c>
      <c r="AD340" s="87">
        <f t="shared" si="1613"/>
        <v>0</v>
      </c>
      <c r="AE340" s="87">
        <f t="shared" si="1613"/>
        <v>0</v>
      </c>
      <c r="AF340" s="87">
        <f t="shared" ca="1" si="1613"/>
        <v>0</v>
      </c>
      <c r="AG340" s="87">
        <f t="shared" ca="1" si="1613"/>
        <v>0</v>
      </c>
      <c r="AH340" s="87">
        <f t="shared" ca="1" si="1613"/>
        <v>0</v>
      </c>
      <c r="AI340" s="87">
        <f t="shared" ca="1" si="1613"/>
        <v>0</v>
      </c>
      <c r="AJ340" s="87">
        <f t="shared" ca="1" si="1613"/>
        <v>0</v>
      </c>
      <c r="AK340" s="87">
        <f t="shared" ca="1" si="1613"/>
        <v>0</v>
      </c>
      <c r="AL340" s="87">
        <f t="shared" ca="1" si="16"/>
        <v>0</v>
      </c>
      <c r="AM340" s="96"/>
      <c r="AN340" s="87">
        <f t="shared" ref="AN340:AW340" ca="1" si="1614">IF(Q339&gt;0,IF((Q339+AB340)&lt;E$10,Q339+AB340,E$10),0)</f>
        <v>0</v>
      </c>
      <c r="AO340" s="87">
        <f t="shared" si="1614"/>
        <v>0</v>
      </c>
      <c r="AP340" s="87">
        <f t="shared" si="1614"/>
        <v>0</v>
      </c>
      <c r="AQ340" s="87">
        <f t="shared" si="1614"/>
        <v>0</v>
      </c>
      <c r="AR340" s="87">
        <f t="shared" ca="1" si="1614"/>
        <v>0</v>
      </c>
      <c r="AS340" s="87">
        <f t="shared" ca="1" si="1614"/>
        <v>0</v>
      </c>
      <c r="AT340" s="87">
        <f t="shared" ca="1" si="1614"/>
        <v>0</v>
      </c>
      <c r="AU340" s="87">
        <f t="shared" ca="1" si="1614"/>
        <v>0</v>
      </c>
      <c r="AV340" s="87">
        <f t="shared" ca="1" si="1614"/>
        <v>0</v>
      </c>
      <c r="AW340" s="87">
        <f t="shared" ca="1" si="1614"/>
        <v>0</v>
      </c>
      <c r="AX340" s="87">
        <f t="shared" ca="1" si="18"/>
        <v>0</v>
      </c>
      <c r="AY340" s="87"/>
      <c r="AZ340" s="166">
        <f t="shared" ca="1" si="19"/>
        <v>0</v>
      </c>
      <c r="BA340" s="87">
        <f t="shared" ref="BA340:BI340" si="1615">IF(R339&lt;=0,0,IF($C340&lt;=SUM($AZ340:AZ340),0,IF(AO340+$C340-SUM($AZ340:AZ340)&gt;R339+AC340,R339+AC340-AO340,$C340-SUM($AZ340:AZ340))))</f>
        <v>0</v>
      </c>
      <c r="BB340" s="87">
        <f t="shared" si="1615"/>
        <v>0</v>
      </c>
      <c r="BC340" s="87">
        <f t="shared" si="1615"/>
        <v>0</v>
      </c>
      <c r="BD340" s="87">
        <f t="shared" ca="1" si="1615"/>
        <v>0</v>
      </c>
      <c r="BE340" s="87">
        <f t="shared" ca="1" si="1615"/>
        <v>0</v>
      </c>
      <c r="BF340" s="87">
        <f t="shared" ca="1" si="1615"/>
        <v>0</v>
      </c>
      <c r="BG340" s="87">
        <f t="shared" ca="1" si="1615"/>
        <v>0</v>
      </c>
      <c r="BH340" s="87">
        <f t="shared" ca="1" si="1615"/>
        <v>0</v>
      </c>
      <c r="BI340" s="87">
        <f t="shared" ca="1" si="1615"/>
        <v>0</v>
      </c>
      <c r="BJ340" s="2"/>
    </row>
    <row r="341" spans="1:62" ht="10.5" customHeight="1">
      <c r="A341" s="85" t="str">
        <f t="shared" ca="1" si="10"/>
        <v/>
      </c>
      <c r="B341" s="104" t="e">
        <f t="shared" ca="1" si="11"/>
        <v>#N/A</v>
      </c>
      <c r="C341" s="86" t="str">
        <f t="shared" ca="1" si="12"/>
        <v/>
      </c>
      <c r="D341" s="137"/>
      <c r="E341" s="87">
        <f t="shared" ref="E341:N341" ca="1" si="1616">AN341+AZ341</f>
        <v>0</v>
      </c>
      <c r="F341" s="87">
        <f t="shared" si="1616"/>
        <v>0</v>
      </c>
      <c r="G341" s="87">
        <f t="shared" si="1616"/>
        <v>0</v>
      </c>
      <c r="H341" s="87">
        <f t="shared" si="1616"/>
        <v>0</v>
      </c>
      <c r="I341" s="87">
        <f t="shared" ca="1" si="1616"/>
        <v>0</v>
      </c>
      <c r="J341" s="87">
        <f t="shared" ca="1" si="1616"/>
        <v>0</v>
      </c>
      <c r="K341" s="87">
        <f t="shared" ca="1" si="1616"/>
        <v>0</v>
      </c>
      <c r="L341" s="87">
        <f t="shared" ca="1" si="1616"/>
        <v>0</v>
      </c>
      <c r="M341" s="87">
        <f t="shared" ca="1" si="1616"/>
        <v>0</v>
      </c>
      <c r="N341" s="87">
        <f t="shared" ca="1" si="1616"/>
        <v>0</v>
      </c>
      <c r="O341" s="88"/>
      <c r="P341" s="87">
        <f t="shared" ca="1" si="8"/>
        <v>0</v>
      </c>
      <c r="Q341" s="87">
        <f t="shared" ref="Q341:Z341" ca="1" si="1617">IF(E$8=0,0,ROUND(Q340-(E341-AB341),2))</f>
        <v>0</v>
      </c>
      <c r="R341" s="87">
        <f t="shared" si="1617"/>
        <v>0</v>
      </c>
      <c r="S341" s="87">
        <f t="shared" si="1617"/>
        <v>0</v>
      </c>
      <c r="T341" s="87">
        <f t="shared" si="1617"/>
        <v>0</v>
      </c>
      <c r="U341" s="87">
        <f t="shared" ca="1" si="1617"/>
        <v>0</v>
      </c>
      <c r="V341" s="87">
        <f t="shared" ca="1" si="1617"/>
        <v>0</v>
      </c>
      <c r="W341" s="87">
        <f t="shared" ca="1" si="1617"/>
        <v>0</v>
      </c>
      <c r="X341" s="87">
        <f t="shared" ca="1" si="1617"/>
        <v>0</v>
      </c>
      <c r="Y341" s="87">
        <f t="shared" ca="1" si="1617"/>
        <v>0</v>
      </c>
      <c r="Z341" s="87">
        <f t="shared" ca="1" si="1617"/>
        <v>0</v>
      </c>
      <c r="AA341" s="95"/>
      <c r="AB341" s="87">
        <f t="shared" ref="AB341:AK341" ca="1" si="1618">ROUND(Q340*E$9/12,2)</f>
        <v>0</v>
      </c>
      <c r="AC341" s="87">
        <f t="shared" si="1618"/>
        <v>0</v>
      </c>
      <c r="AD341" s="87">
        <f t="shared" si="1618"/>
        <v>0</v>
      </c>
      <c r="AE341" s="87">
        <f t="shared" si="1618"/>
        <v>0</v>
      </c>
      <c r="AF341" s="87">
        <f t="shared" ca="1" si="1618"/>
        <v>0</v>
      </c>
      <c r="AG341" s="87">
        <f t="shared" ca="1" si="1618"/>
        <v>0</v>
      </c>
      <c r="AH341" s="87">
        <f t="shared" ca="1" si="1618"/>
        <v>0</v>
      </c>
      <c r="AI341" s="87">
        <f t="shared" ca="1" si="1618"/>
        <v>0</v>
      </c>
      <c r="AJ341" s="87">
        <f t="shared" ca="1" si="1618"/>
        <v>0</v>
      </c>
      <c r="AK341" s="87">
        <f t="shared" ca="1" si="1618"/>
        <v>0</v>
      </c>
      <c r="AL341" s="87">
        <f t="shared" ca="1" si="16"/>
        <v>0</v>
      </c>
      <c r="AM341" s="96"/>
      <c r="AN341" s="87">
        <f t="shared" ref="AN341:AW341" ca="1" si="1619">IF(Q340&gt;0,IF((Q340+AB341)&lt;E$10,Q340+AB341,E$10),0)</f>
        <v>0</v>
      </c>
      <c r="AO341" s="87">
        <f t="shared" si="1619"/>
        <v>0</v>
      </c>
      <c r="AP341" s="87">
        <f t="shared" si="1619"/>
        <v>0</v>
      </c>
      <c r="AQ341" s="87">
        <f t="shared" si="1619"/>
        <v>0</v>
      </c>
      <c r="AR341" s="87">
        <f t="shared" ca="1" si="1619"/>
        <v>0</v>
      </c>
      <c r="AS341" s="87">
        <f t="shared" ca="1" si="1619"/>
        <v>0</v>
      </c>
      <c r="AT341" s="87">
        <f t="shared" ca="1" si="1619"/>
        <v>0</v>
      </c>
      <c r="AU341" s="87">
        <f t="shared" ca="1" si="1619"/>
        <v>0</v>
      </c>
      <c r="AV341" s="87">
        <f t="shared" ca="1" si="1619"/>
        <v>0</v>
      </c>
      <c r="AW341" s="87">
        <f t="shared" ca="1" si="1619"/>
        <v>0</v>
      </c>
      <c r="AX341" s="87">
        <f t="shared" ca="1" si="18"/>
        <v>0</v>
      </c>
      <c r="AY341" s="87"/>
      <c r="AZ341" s="166">
        <f t="shared" ca="1" si="19"/>
        <v>0</v>
      </c>
      <c r="BA341" s="87">
        <f t="shared" ref="BA341:BI341" si="1620">IF(R340&lt;=0,0,IF($C341&lt;=SUM($AZ341:AZ341),0,IF(AO341+$C341-SUM($AZ341:AZ341)&gt;R340+AC341,R340+AC341-AO341,$C341-SUM($AZ341:AZ341))))</f>
        <v>0</v>
      </c>
      <c r="BB341" s="87">
        <f t="shared" si="1620"/>
        <v>0</v>
      </c>
      <c r="BC341" s="87">
        <f t="shared" si="1620"/>
        <v>0</v>
      </c>
      <c r="BD341" s="87">
        <f t="shared" ca="1" si="1620"/>
        <v>0</v>
      </c>
      <c r="BE341" s="87">
        <f t="shared" ca="1" si="1620"/>
        <v>0</v>
      </c>
      <c r="BF341" s="87">
        <f t="shared" ca="1" si="1620"/>
        <v>0</v>
      </c>
      <c r="BG341" s="87">
        <f t="shared" ca="1" si="1620"/>
        <v>0</v>
      </c>
      <c r="BH341" s="87">
        <f t="shared" ca="1" si="1620"/>
        <v>0</v>
      </c>
      <c r="BI341" s="87">
        <f t="shared" ca="1" si="1620"/>
        <v>0</v>
      </c>
      <c r="BJ341" s="2"/>
    </row>
    <row r="342" spans="1:62" ht="10.5" customHeight="1">
      <c r="A342" s="85" t="str">
        <f t="shared" ca="1" si="10"/>
        <v/>
      </c>
      <c r="B342" s="104" t="e">
        <f t="shared" ca="1" si="11"/>
        <v>#N/A</v>
      </c>
      <c r="C342" s="86" t="str">
        <f t="shared" ca="1" si="12"/>
        <v/>
      </c>
      <c r="D342" s="137"/>
      <c r="E342" s="87">
        <f t="shared" ref="E342:N342" ca="1" si="1621">AN342+AZ342</f>
        <v>0</v>
      </c>
      <c r="F342" s="87">
        <f t="shared" si="1621"/>
        <v>0</v>
      </c>
      <c r="G342" s="87">
        <f t="shared" si="1621"/>
        <v>0</v>
      </c>
      <c r="H342" s="87">
        <f t="shared" si="1621"/>
        <v>0</v>
      </c>
      <c r="I342" s="87">
        <f t="shared" ca="1" si="1621"/>
        <v>0</v>
      </c>
      <c r="J342" s="87">
        <f t="shared" ca="1" si="1621"/>
        <v>0</v>
      </c>
      <c r="K342" s="87">
        <f t="shared" ca="1" si="1621"/>
        <v>0</v>
      </c>
      <c r="L342" s="87">
        <f t="shared" ca="1" si="1621"/>
        <v>0</v>
      </c>
      <c r="M342" s="87">
        <f t="shared" ca="1" si="1621"/>
        <v>0</v>
      </c>
      <c r="N342" s="87">
        <f t="shared" ca="1" si="1621"/>
        <v>0</v>
      </c>
      <c r="O342" s="88"/>
      <c r="P342" s="87">
        <f t="shared" ca="1" si="8"/>
        <v>0</v>
      </c>
      <c r="Q342" s="87">
        <f t="shared" ref="Q342:Z342" ca="1" si="1622">IF(E$8=0,0,ROUND(Q341-(E342-AB342),2))</f>
        <v>0</v>
      </c>
      <c r="R342" s="87">
        <f t="shared" si="1622"/>
        <v>0</v>
      </c>
      <c r="S342" s="87">
        <f t="shared" si="1622"/>
        <v>0</v>
      </c>
      <c r="T342" s="87">
        <f t="shared" si="1622"/>
        <v>0</v>
      </c>
      <c r="U342" s="87">
        <f t="shared" ca="1" si="1622"/>
        <v>0</v>
      </c>
      <c r="V342" s="87">
        <f t="shared" ca="1" si="1622"/>
        <v>0</v>
      </c>
      <c r="W342" s="87">
        <f t="shared" ca="1" si="1622"/>
        <v>0</v>
      </c>
      <c r="X342" s="87">
        <f t="shared" ca="1" si="1622"/>
        <v>0</v>
      </c>
      <c r="Y342" s="87">
        <f t="shared" ca="1" si="1622"/>
        <v>0</v>
      </c>
      <c r="Z342" s="87">
        <f t="shared" ca="1" si="1622"/>
        <v>0</v>
      </c>
      <c r="AA342" s="95"/>
      <c r="AB342" s="87">
        <f t="shared" ref="AB342:AK342" ca="1" si="1623">ROUND(Q341*E$9/12,2)</f>
        <v>0</v>
      </c>
      <c r="AC342" s="87">
        <f t="shared" si="1623"/>
        <v>0</v>
      </c>
      <c r="AD342" s="87">
        <f t="shared" si="1623"/>
        <v>0</v>
      </c>
      <c r="AE342" s="87">
        <f t="shared" si="1623"/>
        <v>0</v>
      </c>
      <c r="AF342" s="87">
        <f t="shared" ca="1" si="1623"/>
        <v>0</v>
      </c>
      <c r="AG342" s="87">
        <f t="shared" ca="1" si="1623"/>
        <v>0</v>
      </c>
      <c r="AH342" s="87">
        <f t="shared" ca="1" si="1623"/>
        <v>0</v>
      </c>
      <c r="AI342" s="87">
        <f t="shared" ca="1" si="1623"/>
        <v>0</v>
      </c>
      <c r="AJ342" s="87">
        <f t="shared" ca="1" si="1623"/>
        <v>0</v>
      </c>
      <c r="AK342" s="87">
        <f t="shared" ca="1" si="1623"/>
        <v>0</v>
      </c>
      <c r="AL342" s="87">
        <f t="shared" ca="1" si="16"/>
        <v>0</v>
      </c>
      <c r="AM342" s="96"/>
      <c r="AN342" s="87">
        <f t="shared" ref="AN342:AW342" ca="1" si="1624">IF(Q341&gt;0,IF((Q341+AB342)&lt;E$10,Q341+AB342,E$10),0)</f>
        <v>0</v>
      </c>
      <c r="AO342" s="87">
        <f t="shared" si="1624"/>
        <v>0</v>
      </c>
      <c r="AP342" s="87">
        <f t="shared" si="1624"/>
        <v>0</v>
      </c>
      <c r="AQ342" s="87">
        <f t="shared" si="1624"/>
        <v>0</v>
      </c>
      <c r="AR342" s="87">
        <f t="shared" ca="1" si="1624"/>
        <v>0</v>
      </c>
      <c r="AS342" s="87">
        <f t="shared" ca="1" si="1624"/>
        <v>0</v>
      </c>
      <c r="AT342" s="87">
        <f t="shared" ca="1" si="1624"/>
        <v>0</v>
      </c>
      <c r="AU342" s="87">
        <f t="shared" ca="1" si="1624"/>
        <v>0</v>
      </c>
      <c r="AV342" s="87">
        <f t="shared" ca="1" si="1624"/>
        <v>0</v>
      </c>
      <c r="AW342" s="87">
        <f t="shared" ca="1" si="1624"/>
        <v>0</v>
      </c>
      <c r="AX342" s="87">
        <f t="shared" ca="1" si="18"/>
        <v>0</v>
      </c>
      <c r="AY342" s="87"/>
      <c r="AZ342" s="166">
        <f t="shared" ca="1" si="19"/>
        <v>0</v>
      </c>
      <c r="BA342" s="87">
        <f t="shared" ref="BA342:BI342" si="1625">IF(R341&lt;=0,0,IF($C342&lt;=SUM($AZ342:AZ342),0,IF(AO342+$C342-SUM($AZ342:AZ342)&gt;R341+AC342,R341+AC342-AO342,$C342-SUM($AZ342:AZ342))))</f>
        <v>0</v>
      </c>
      <c r="BB342" s="87">
        <f t="shared" si="1625"/>
        <v>0</v>
      </c>
      <c r="BC342" s="87">
        <f t="shared" si="1625"/>
        <v>0</v>
      </c>
      <c r="BD342" s="87">
        <f t="shared" ca="1" si="1625"/>
        <v>0</v>
      </c>
      <c r="BE342" s="87">
        <f t="shared" ca="1" si="1625"/>
        <v>0</v>
      </c>
      <c r="BF342" s="87">
        <f t="shared" ca="1" si="1625"/>
        <v>0</v>
      </c>
      <c r="BG342" s="87">
        <f t="shared" ca="1" si="1625"/>
        <v>0</v>
      </c>
      <c r="BH342" s="87">
        <f t="shared" ca="1" si="1625"/>
        <v>0</v>
      </c>
      <c r="BI342" s="87">
        <f t="shared" ca="1" si="1625"/>
        <v>0</v>
      </c>
      <c r="BJ342" s="2"/>
    </row>
    <row r="343" spans="1:62" ht="10.5" customHeight="1">
      <c r="A343" s="85" t="str">
        <f t="shared" ca="1" si="10"/>
        <v/>
      </c>
      <c r="B343" s="104" t="e">
        <f t="shared" ca="1" si="11"/>
        <v>#N/A</v>
      </c>
      <c r="C343" s="86" t="str">
        <f t="shared" ca="1" si="12"/>
        <v/>
      </c>
      <c r="D343" s="137"/>
      <c r="E343" s="87">
        <f t="shared" ref="E343:N343" ca="1" si="1626">AN343+AZ343</f>
        <v>0</v>
      </c>
      <c r="F343" s="87">
        <f t="shared" si="1626"/>
        <v>0</v>
      </c>
      <c r="G343" s="87">
        <f t="shared" si="1626"/>
        <v>0</v>
      </c>
      <c r="H343" s="87">
        <f t="shared" si="1626"/>
        <v>0</v>
      </c>
      <c r="I343" s="87">
        <f t="shared" ca="1" si="1626"/>
        <v>0</v>
      </c>
      <c r="J343" s="87">
        <f t="shared" ca="1" si="1626"/>
        <v>0</v>
      </c>
      <c r="K343" s="87">
        <f t="shared" ca="1" si="1626"/>
        <v>0</v>
      </c>
      <c r="L343" s="87">
        <f t="shared" ca="1" si="1626"/>
        <v>0</v>
      </c>
      <c r="M343" s="87">
        <f t="shared" ca="1" si="1626"/>
        <v>0</v>
      </c>
      <c r="N343" s="87">
        <f t="shared" ca="1" si="1626"/>
        <v>0</v>
      </c>
      <c r="O343" s="88"/>
      <c r="P343" s="87">
        <f t="shared" ca="1" si="8"/>
        <v>0</v>
      </c>
      <c r="Q343" s="87">
        <f t="shared" ref="Q343:Z343" ca="1" si="1627">IF(E$8=0,0,ROUND(Q342-(E343-AB343),2))</f>
        <v>0</v>
      </c>
      <c r="R343" s="87">
        <f t="shared" si="1627"/>
        <v>0</v>
      </c>
      <c r="S343" s="87">
        <f t="shared" si="1627"/>
        <v>0</v>
      </c>
      <c r="T343" s="87">
        <f t="shared" si="1627"/>
        <v>0</v>
      </c>
      <c r="U343" s="87">
        <f t="shared" ca="1" si="1627"/>
        <v>0</v>
      </c>
      <c r="V343" s="87">
        <f t="shared" ca="1" si="1627"/>
        <v>0</v>
      </c>
      <c r="W343" s="87">
        <f t="shared" ca="1" si="1627"/>
        <v>0</v>
      </c>
      <c r="X343" s="87">
        <f t="shared" ca="1" si="1627"/>
        <v>0</v>
      </c>
      <c r="Y343" s="87">
        <f t="shared" ca="1" si="1627"/>
        <v>0</v>
      </c>
      <c r="Z343" s="87">
        <f t="shared" ca="1" si="1627"/>
        <v>0</v>
      </c>
      <c r="AA343" s="95"/>
      <c r="AB343" s="87">
        <f t="shared" ref="AB343:AK343" ca="1" si="1628">ROUND(Q342*E$9/12,2)</f>
        <v>0</v>
      </c>
      <c r="AC343" s="87">
        <f t="shared" si="1628"/>
        <v>0</v>
      </c>
      <c r="AD343" s="87">
        <f t="shared" si="1628"/>
        <v>0</v>
      </c>
      <c r="AE343" s="87">
        <f t="shared" si="1628"/>
        <v>0</v>
      </c>
      <c r="AF343" s="87">
        <f t="shared" ca="1" si="1628"/>
        <v>0</v>
      </c>
      <c r="AG343" s="87">
        <f t="shared" ca="1" si="1628"/>
        <v>0</v>
      </c>
      <c r="AH343" s="87">
        <f t="shared" ca="1" si="1628"/>
        <v>0</v>
      </c>
      <c r="AI343" s="87">
        <f t="shared" ca="1" si="1628"/>
        <v>0</v>
      </c>
      <c r="AJ343" s="87">
        <f t="shared" ca="1" si="1628"/>
        <v>0</v>
      </c>
      <c r="AK343" s="87">
        <f t="shared" ca="1" si="1628"/>
        <v>0</v>
      </c>
      <c r="AL343" s="87">
        <f t="shared" ca="1" si="16"/>
        <v>0</v>
      </c>
      <c r="AM343" s="96"/>
      <c r="AN343" s="87">
        <f t="shared" ref="AN343:AW343" ca="1" si="1629">IF(Q342&gt;0,IF((Q342+AB343)&lt;E$10,Q342+AB343,E$10),0)</f>
        <v>0</v>
      </c>
      <c r="AO343" s="87">
        <f t="shared" si="1629"/>
        <v>0</v>
      </c>
      <c r="AP343" s="87">
        <f t="shared" si="1629"/>
        <v>0</v>
      </c>
      <c r="AQ343" s="87">
        <f t="shared" si="1629"/>
        <v>0</v>
      </c>
      <c r="AR343" s="87">
        <f t="shared" ca="1" si="1629"/>
        <v>0</v>
      </c>
      <c r="AS343" s="87">
        <f t="shared" ca="1" si="1629"/>
        <v>0</v>
      </c>
      <c r="AT343" s="87">
        <f t="shared" ca="1" si="1629"/>
        <v>0</v>
      </c>
      <c r="AU343" s="87">
        <f t="shared" ca="1" si="1629"/>
        <v>0</v>
      </c>
      <c r="AV343" s="87">
        <f t="shared" ca="1" si="1629"/>
        <v>0</v>
      </c>
      <c r="AW343" s="87">
        <f t="shared" ca="1" si="1629"/>
        <v>0</v>
      </c>
      <c r="AX343" s="87">
        <f t="shared" ca="1" si="18"/>
        <v>0</v>
      </c>
      <c r="AY343" s="87"/>
      <c r="AZ343" s="166">
        <f t="shared" ca="1" si="19"/>
        <v>0</v>
      </c>
      <c r="BA343" s="87">
        <f t="shared" ref="BA343:BI343" si="1630">IF(R342&lt;=0,0,IF($C343&lt;=SUM($AZ343:AZ343),0,IF(AO343+$C343-SUM($AZ343:AZ343)&gt;R342+AC343,R342+AC343-AO343,$C343-SUM($AZ343:AZ343))))</f>
        <v>0</v>
      </c>
      <c r="BB343" s="87">
        <f t="shared" si="1630"/>
        <v>0</v>
      </c>
      <c r="BC343" s="87">
        <f t="shared" si="1630"/>
        <v>0</v>
      </c>
      <c r="BD343" s="87">
        <f t="shared" ca="1" si="1630"/>
        <v>0</v>
      </c>
      <c r="BE343" s="87">
        <f t="shared" ca="1" si="1630"/>
        <v>0</v>
      </c>
      <c r="BF343" s="87">
        <f t="shared" ca="1" si="1630"/>
        <v>0</v>
      </c>
      <c r="BG343" s="87">
        <f t="shared" ca="1" si="1630"/>
        <v>0</v>
      </c>
      <c r="BH343" s="87">
        <f t="shared" ca="1" si="1630"/>
        <v>0</v>
      </c>
      <c r="BI343" s="87">
        <f t="shared" ca="1" si="1630"/>
        <v>0</v>
      </c>
      <c r="BJ343" s="2"/>
    </row>
    <row r="344" spans="1:62" ht="10.5" customHeight="1">
      <c r="A344" s="85" t="str">
        <f t="shared" ca="1" si="10"/>
        <v/>
      </c>
      <c r="B344" s="104" t="e">
        <f t="shared" ca="1" si="11"/>
        <v>#N/A</v>
      </c>
      <c r="C344" s="86" t="str">
        <f t="shared" ca="1" si="12"/>
        <v/>
      </c>
      <c r="D344" s="137"/>
      <c r="E344" s="87">
        <f t="shared" ref="E344:N344" ca="1" si="1631">AN344+AZ344</f>
        <v>0</v>
      </c>
      <c r="F344" s="87">
        <f t="shared" si="1631"/>
        <v>0</v>
      </c>
      <c r="G344" s="87">
        <f t="shared" si="1631"/>
        <v>0</v>
      </c>
      <c r="H344" s="87">
        <f t="shared" si="1631"/>
        <v>0</v>
      </c>
      <c r="I344" s="87">
        <f t="shared" ca="1" si="1631"/>
        <v>0</v>
      </c>
      <c r="J344" s="87">
        <f t="shared" ca="1" si="1631"/>
        <v>0</v>
      </c>
      <c r="K344" s="87">
        <f t="shared" ca="1" si="1631"/>
        <v>0</v>
      </c>
      <c r="L344" s="87">
        <f t="shared" ca="1" si="1631"/>
        <v>0</v>
      </c>
      <c r="M344" s="87">
        <f t="shared" ca="1" si="1631"/>
        <v>0</v>
      </c>
      <c r="N344" s="87">
        <f t="shared" ca="1" si="1631"/>
        <v>0</v>
      </c>
      <c r="O344" s="88"/>
      <c r="P344" s="87">
        <f t="shared" ca="1" si="8"/>
        <v>0</v>
      </c>
      <c r="Q344" s="87">
        <f t="shared" ref="Q344:Z344" ca="1" si="1632">IF(E$8=0,0,ROUND(Q343-(E344-AB344),2))</f>
        <v>0</v>
      </c>
      <c r="R344" s="87">
        <f t="shared" si="1632"/>
        <v>0</v>
      </c>
      <c r="S344" s="87">
        <f t="shared" si="1632"/>
        <v>0</v>
      </c>
      <c r="T344" s="87">
        <f t="shared" si="1632"/>
        <v>0</v>
      </c>
      <c r="U344" s="87">
        <f t="shared" ca="1" si="1632"/>
        <v>0</v>
      </c>
      <c r="V344" s="87">
        <f t="shared" ca="1" si="1632"/>
        <v>0</v>
      </c>
      <c r="W344" s="87">
        <f t="shared" ca="1" si="1632"/>
        <v>0</v>
      </c>
      <c r="X344" s="87">
        <f t="shared" ca="1" si="1632"/>
        <v>0</v>
      </c>
      <c r="Y344" s="87">
        <f t="shared" ca="1" si="1632"/>
        <v>0</v>
      </c>
      <c r="Z344" s="87">
        <f t="shared" ca="1" si="1632"/>
        <v>0</v>
      </c>
      <c r="AA344" s="95"/>
      <c r="AB344" s="87">
        <f t="shared" ref="AB344:AK344" ca="1" si="1633">ROUND(Q343*E$9/12,2)</f>
        <v>0</v>
      </c>
      <c r="AC344" s="87">
        <f t="shared" si="1633"/>
        <v>0</v>
      </c>
      <c r="AD344" s="87">
        <f t="shared" si="1633"/>
        <v>0</v>
      </c>
      <c r="AE344" s="87">
        <f t="shared" si="1633"/>
        <v>0</v>
      </c>
      <c r="AF344" s="87">
        <f t="shared" ca="1" si="1633"/>
        <v>0</v>
      </c>
      <c r="AG344" s="87">
        <f t="shared" ca="1" si="1633"/>
        <v>0</v>
      </c>
      <c r="AH344" s="87">
        <f t="shared" ca="1" si="1633"/>
        <v>0</v>
      </c>
      <c r="AI344" s="87">
        <f t="shared" ca="1" si="1633"/>
        <v>0</v>
      </c>
      <c r="AJ344" s="87">
        <f t="shared" ca="1" si="1633"/>
        <v>0</v>
      </c>
      <c r="AK344" s="87">
        <f t="shared" ca="1" si="1633"/>
        <v>0</v>
      </c>
      <c r="AL344" s="87">
        <f t="shared" ca="1" si="16"/>
        <v>0</v>
      </c>
      <c r="AM344" s="96"/>
      <c r="AN344" s="87">
        <f t="shared" ref="AN344:AW344" ca="1" si="1634">IF(Q343&gt;0,IF((Q343+AB344)&lt;E$10,Q343+AB344,E$10),0)</f>
        <v>0</v>
      </c>
      <c r="AO344" s="87">
        <f t="shared" si="1634"/>
        <v>0</v>
      </c>
      <c r="AP344" s="87">
        <f t="shared" si="1634"/>
        <v>0</v>
      </c>
      <c r="AQ344" s="87">
        <f t="shared" si="1634"/>
        <v>0</v>
      </c>
      <c r="AR344" s="87">
        <f t="shared" ca="1" si="1634"/>
        <v>0</v>
      </c>
      <c r="AS344" s="87">
        <f t="shared" ca="1" si="1634"/>
        <v>0</v>
      </c>
      <c r="AT344" s="87">
        <f t="shared" ca="1" si="1634"/>
        <v>0</v>
      </c>
      <c r="AU344" s="87">
        <f t="shared" ca="1" si="1634"/>
        <v>0</v>
      </c>
      <c r="AV344" s="87">
        <f t="shared" ca="1" si="1634"/>
        <v>0</v>
      </c>
      <c r="AW344" s="87">
        <f t="shared" ca="1" si="1634"/>
        <v>0</v>
      </c>
      <c r="AX344" s="87">
        <f t="shared" ca="1" si="18"/>
        <v>0</v>
      </c>
      <c r="AY344" s="87"/>
      <c r="AZ344" s="166">
        <f t="shared" ca="1" si="19"/>
        <v>0</v>
      </c>
      <c r="BA344" s="87">
        <f t="shared" ref="BA344:BI344" si="1635">IF(R343&lt;=0,0,IF($C344&lt;=SUM($AZ344:AZ344),0,IF(AO344+$C344-SUM($AZ344:AZ344)&gt;R343+AC344,R343+AC344-AO344,$C344-SUM($AZ344:AZ344))))</f>
        <v>0</v>
      </c>
      <c r="BB344" s="87">
        <f t="shared" si="1635"/>
        <v>0</v>
      </c>
      <c r="BC344" s="87">
        <f t="shared" si="1635"/>
        <v>0</v>
      </c>
      <c r="BD344" s="87">
        <f t="shared" ca="1" si="1635"/>
        <v>0</v>
      </c>
      <c r="BE344" s="87">
        <f t="shared" ca="1" si="1635"/>
        <v>0</v>
      </c>
      <c r="BF344" s="87">
        <f t="shared" ca="1" si="1635"/>
        <v>0</v>
      </c>
      <c r="BG344" s="87">
        <f t="shared" ca="1" si="1635"/>
        <v>0</v>
      </c>
      <c r="BH344" s="87">
        <f t="shared" ca="1" si="1635"/>
        <v>0</v>
      </c>
      <c r="BI344" s="87">
        <f t="shared" ca="1" si="1635"/>
        <v>0</v>
      </c>
      <c r="BJ344" s="2"/>
    </row>
    <row r="345" spans="1:62" ht="10.5" customHeight="1">
      <c r="A345" s="85" t="str">
        <f t="shared" ca="1" si="10"/>
        <v/>
      </c>
      <c r="B345" s="104" t="e">
        <f t="shared" ca="1" si="11"/>
        <v>#N/A</v>
      </c>
      <c r="C345" s="86" t="str">
        <f t="shared" ca="1" si="12"/>
        <v/>
      </c>
      <c r="D345" s="137"/>
      <c r="E345" s="87">
        <f t="shared" ref="E345:N345" ca="1" si="1636">AN345+AZ345</f>
        <v>0</v>
      </c>
      <c r="F345" s="87">
        <f t="shared" si="1636"/>
        <v>0</v>
      </c>
      <c r="G345" s="87">
        <f t="shared" si="1636"/>
        <v>0</v>
      </c>
      <c r="H345" s="87">
        <f t="shared" si="1636"/>
        <v>0</v>
      </c>
      <c r="I345" s="87">
        <f t="shared" ca="1" si="1636"/>
        <v>0</v>
      </c>
      <c r="J345" s="87">
        <f t="shared" ca="1" si="1636"/>
        <v>0</v>
      </c>
      <c r="K345" s="87">
        <f t="shared" ca="1" si="1636"/>
        <v>0</v>
      </c>
      <c r="L345" s="87">
        <f t="shared" ca="1" si="1636"/>
        <v>0</v>
      </c>
      <c r="M345" s="87">
        <f t="shared" ca="1" si="1636"/>
        <v>0</v>
      </c>
      <c r="N345" s="87">
        <f t="shared" ca="1" si="1636"/>
        <v>0</v>
      </c>
      <c r="O345" s="88"/>
      <c r="P345" s="87">
        <f t="shared" ca="1" si="8"/>
        <v>0</v>
      </c>
      <c r="Q345" s="87">
        <f t="shared" ref="Q345:Z345" ca="1" si="1637">IF(E$8=0,0,ROUND(Q344-(E345-AB345),2))</f>
        <v>0</v>
      </c>
      <c r="R345" s="87">
        <f t="shared" si="1637"/>
        <v>0</v>
      </c>
      <c r="S345" s="87">
        <f t="shared" si="1637"/>
        <v>0</v>
      </c>
      <c r="T345" s="87">
        <f t="shared" si="1637"/>
        <v>0</v>
      </c>
      <c r="U345" s="87">
        <f t="shared" ca="1" si="1637"/>
        <v>0</v>
      </c>
      <c r="V345" s="87">
        <f t="shared" ca="1" si="1637"/>
        <v>0</v>
      </c>
      <c r="W345" s="87">
        <f t="shared" ca="1" si="1637"/>
        <v>0</v>
      </c>
      <c r="X345" s="87">
        <f t="shared" ca="1" si="1637"/>
        <v>0</v>
      </c>
      <c r="Y345" s="87">
        <f t="shared" ca="1" si="1637"/>
        <v>0</v>
      </c>
      <c r="Z345" s="87">
        <f t="shared" ca="1" si="1637"/>
        <v>0</v>
      </c>
      <c r="AA345" s="95"/>
      <c r="AB345" s="87">
        <f t="shared" ref="AB345:AK345" ca="1" si="1638">ROUND(Q344*E$9/12,2)</f>
        <v>0</v>
      </c>
      <c r="AC345" s="87">
        <f t="shared" si="1638"/>
        <v>0</v>
      </c>
      <c r="AD345" s="87">
        <f t="shared" si="1638"/>
        <v>0</v>
      </c>
      <c r="AE345" s="87">
        <f t="shared" si="1638"/>
        <v>0</v>
      </c>
      <c r="AF345" s="87">
        <f t="shared" ca="1" si="1638"/>
        <v>0</v>
      </c>
      <c r="AG345" s="87">
        <f t="shared" ca="1" si="1638"/>
        <v>0</v>
      </c>
      <c r="AH345" s="87">
        <f t="shared" ca="1" si="1638"/>
        <v>0</v>
      </c>
      <c r="AI345" s="87">
        <f t="shared" ca="1" si="1638"/>
        <v>0</v>
      </c>
      <c r="AJ345" s="87">
        <f t="shared" ca="1" si="1638"/>
        <v>0</v>
      </c>
      <c r="AK345" s="87">
        <f t="shared" ca="1" si="1638"/>
        <v>0</v>
      </c>
      <c r="AL345" s="87">
        <f t="shared" ca="1" si="16"/>
        <v>0</v>
      </c>
      <c r="AM345" s="96"/>
      <c r="AN345" s="87">
        <f t="shared" ref="AN345:AW345" ca="1" si="1639">IF(Q344&gt;0,IF((Q344+AB345)&lt;E$10,Q344+AB345,E$10),0)</f>
        <v>0</v>
      </c>
      <c r="AO345" s="87">
        <f t="shared" si="1639"/>
        <v>0</v>
      </c>
      <c r="AP345" s="87">
        <f t="shared" si="1639"/>
        <v>0</v>
      </c>
      <c r="AQ345" s="87">
        <f t="shared" si="1639"/>
        <v>0</v>
      </c>
      <c r="AR345" s="87">
        <f t="shared" ca="1" si="1639"/>
        <v>0</v>
      </c>
      <c r="AS345" s="87">
        <f t="shared" ca="1" si="1639"/>
        <v>0</v>
      </c>
      <c r="AT345" s="87">
        <f t="shared" ca="1" si="1639"/>
        <v>0</v>
      </c>
      <c r="AU345" s="87">
        <f t="shared" ca="1" si="1639"/>
        <v>0</v>
      </c>
      <c r="AV345" s="87">
        <f t="shared" ca="1" si="1639"/>
        <v>0</v>
      </c>
      <c r="AW345" s="87">
        <f t="shared" ca="1" si="1639"/>
        <v>0</v>
      </c>
      <c r="AX345" s="87">
        <f t="shared" ca="1" si="18"/>
        <v>0</v>
      </c>
      <c r="AY345" s="87"/>
      <c r="AZ345" s="166">
        <f t="shared" ca="1" si="19"/>
        <v>0</v>
      </c>
      <c r="BA345" s="87">
        <f t="shared" ref="BA345:BI345" si="1640">IF(R344&lt;=0,0,IF($C345&lt;=SUM($AZ345:AZ345),0,IF(AO345+$C345-SUM($AZ345:AZ345)&gt;R344+AC345,R344+AC345-AO345,$C345-SUM($AZ345:AZ345))))</f>
        <v>0</v>
      </c>
      <c r="BB345" s="87">
        <f t="shared" si="1640"/>
        <v>0</v>
      </c>
      <c r="BC345" s="87">
        <f t="shared" si="1640"/>
        <v>0</v>
      </c>
      <c r="BD345" s="87">
        <f t="shared" ca="1" si="1640"/>
        <v>0</v>
      </c>
      <c r="BE345" s="87">
        <f t="shared" ca="1" si="1640"/>
        <v>0</v>
      </c>
      <c r="BF345" s="87">
        <f t="shared" ca="1" si="1640"/>
        <v>0</v>
      </c>
      <c r="BG345" s="87">
        <f t="shared" ca="1" si="1640"/>
        <v>0</v>
      </c>
      <c r="BH345" s="87">
        <f t="shared" ca="1" si="1640"/>
        <v>0</v>
      </c>
      <c r="BI345" s="87">
        <f t="shared" ca="1" si="1640"/>
        <v>0</v>
      </c>
      <c r="BJ345" s="2"/>
    </row>
    <row r="346" spans="1:62" ht="10.5" customHeight="1">
      <c r="A346" s="85" t="str">
        <f t="shared" ca="1" si="10"/>
        <v/>
      </c>
      <c r="B346" s="104" t="e">
        <f t="shared" ca="1" si="11"/>
        <v>#N/A</v>
      </c>
      <c r="C346" s="86" t="str">
        <f t="shared" ca="1" si="12"/>
        <v/>
      </c>
      <c r="D346" s="137"/>
      <c r="E346" s="87">
        <f t="shared" ref="E346:N346" ca="1" si="1641">AN346+AZ346</f>
        <v>0</v>
      </c>
      <c r="F346" s="87">
        <f t="shared" si="1641"/>
        <v>0</v>
      </c>
      <c r="G346" s="87">
        <f t="shared" si="1641"/>
        <v>0</v>
      </c>
      <c r="H346" s="87">
        <f t="shared" si="1641"/>
        <v>0</v>
      </c>
      <c r="I346" s="87">
        <f t="shared" ca="1" si="1641"/>
        <v>0</v>
      </c>
      <c r="J346" s="87">
        <f t="shared" ca="1" si="1641"/>
        <v>0</v>
      </c>
      <c r="K346" s="87">
        <f t="shared" ca="1" si="1641"/>
        <v>0</v>
      </c>
      <c r="L346" s="87">
        <f t="shared" ca="1" si="1641"/>
        <v>0</v>
      </c>
      <c r="M346" s="87">
        <f t="shared" ca="1" si="1641"/>
        <v>0</v>
      </c>
      <c r="N346" s="87">
        <f t="shared" ca="1" si="1641"/>
        <v>0</v>
      </c>
      <c r="O346" s="88"/>
      <c r="P346" s="87">
        <f t="shared" ca="1" si="8"/>
        <v>0</v>
      </c>
      <c r="Q346" s="87">
        <f t="shared" ref="Q346:Z346" ca="1" si="1642">IF(E$8=0,0,ROUND(Q345-(E346-AB346),2))</f>
        <v>0</v>
      </c>
      <c r="R346" s="87">
        <f t="shared" si="1642"/>
        <v>0</v>
      </c>
      <c r="S346" s="87">
        <f t="shared" si="1642"/>
        <v>0</v>
      </c>
      <c r="T346" s="87">
        <f t="shared" si="1642"/>
        <v>0</v>
      </c>
      <c r="U346" s="87">
        <f t="shared" ca="1" si="1642"/>
        <v>0</v>
      </c>
      <c r="V346" s="87">
        <f t="shared" ca="1" si="1642"/>
        <v>0</v>
      </c>
      <c r="W346" s="87">
        <f t="shared" ca="1" si="1642"/>
        <v>0</v>
      </c>
      <c r="X346" s="87">
        <f t="shared" ca="1" si="1642"/>
        <v>0</v>
      </c>
      <c r="Y346" s="87">
        <f t="shared" ca="1" si="1642"/>
        <v>0</v>
      </c>
      <c r="Z346" s="87">
        <f t="shared" ca="1" si="1642"/>
        <v>0</v>
      </c>
      <c r="AA346" s="95"/>
      <c r="AB346" s="87">
        <f t="shared" ref="AB346:AK346" ca="1" si="1643">ROUND(Q345*E$9/12,2)</f>
        <v>0</v>
      </c>
      <c r="AC346" s="87">
        <f t="shared" si="1643"/>
        <v>0</v>
      </c>
      <c r="AD346" s="87">
        <f t="shared" si="1643"/>
        <v>0</v>
      </c>
      <c r="AE346" s="87">
        <f t="shared" si="1643"/>
        <v>0</v>
      </c>
      <c r="AF346" s="87">
        <f t="shared" ca="1" si="1643"/>
        <v>0</v>
      </c>
      <c r="AG346" s="87">
        <f t="shared" ca="1" si="1643"/>
        <v>0</v>
      </c>
      <c r="AH346" s="87">
        <f t="shared" ca="1" si="1643"/>
        <v>0</v>
      </c>
      <c r="AI346" s="87">
        <f t="shared" ca="1" si="1643"/>
        <v>0</v>
      </c>
      <c r="AJ346" s="87">
        <f t="shared" ca="1" si="1643"/>
        <v>0</v>
      </c>
      <c r="AK346" s="87">
        <f t="shared" ca="1" si="1643"/>
        <v>0</v>
      </c>
      <c r="AL346" s="87">
        <f t="shared" ca="1" si="16"/>
        <v>0</v>
      </c>
      <c r="AM346" s="96"/>
      <c r="AN346" s="87">
        <f t="shared" ref="AN346:AW346" ca="1" si="1644">IF(Q345&gt;0,IF((Q345+AB346)&lt;E$10,Q345+AB346,E$10),0)</f>
        <v>0</v>
      </c>
      <c r="AO346" s="87">
        <f t="shared" si="1644"/>
        <v>0</v>
      </c>
      <c r="AP346" s="87">
        <f t="shared" si="1644"/>
        <v>0</v>
      </c>
      <c r="AQ346" s="87">
        <f t="shared" si="1644"/>
        <v>0</v>
      </c>
      <c r="AR346" s="87">
        <f t="shared" ca="1" si="1644"/>
        <v>0</v>
      </c>
      <c r="AS346" s="87">
        <f t="shared" ca="1" si="1644"/>
        <v>0</v>
      </c>
      <c r="AT346" s="87">
        <f t="shared" ca="1" si="1644"/>
        <v>0</v>
      </c>
      <c r="AU346" s="87">
        <f t="shared" ca="1" si="1644"/>
        <v>0</v>
      </c>
      <c r="AV346" s="87">
        <f t="shared" ca="1" si="1644"/>
        <v>0</v>
      </c>
      <c r="AW346" s="87">
        <f t="shared" ca="1" si="1644"/>
        <v>0</v>
      </c>
      <c r="AX346" s="87">
        <f t="shared" ca="1" si="18"/>
        <v>0</v>
      </c>
      <c r="AY346" s="87"/>
      <c r="AZ346" s="166">
        <f t="shared" ca="1" si="19"/>
        <v>0</v>
      </c>
      <c r="BA346" s="87">
        <f t="shared" ref="BA346:BI346" si="1645">IF(R345&lt;=0,0,IF($C346&lt;=SUM($AZ346:AZ346),0,IF(AO346+$C346-SUM($AZ346:AZ346)&gt;R345+AC346,R345+AC346-AO346,$C346-SUM($AZ346:AZ346))))</f>
        <v>0</v>
      </c>
      <c r="BB346" s="87">
        <f t="shared" si="1645"/>
        <v>0</v>
      </c>
      <c r="BC346" s="87">
        <f t="shared" si="1645"/>
        <v>0</v>
      </c>
      <c r="BD346" s="87">
        <f t="shared" ca="1" si="1645"/>
        <v>0</v>
      </c>
      <c r="BE346" s="87">
        <f t="shared" ca="1" si="1645"/>
        <v>0</v>
      </c>
      <c r="BF346" s="87">
        <f t="shared" ca="1" si="1645"/>
        <v>0</v>
      </c>
      <c r="BG346" s="87">
        <f t="shared" ca="1" si="1645"/>
        <v>0</v>
      </c>
      <c r="BH346" s="87">
        <f t="shared" ca="1" si="1645"/>
        <v>0</v>
      </c>
      <c r="BI346" s="87">
        <f t="shared" ca="1" si="1645"/>
        <v>0</v>
      </c>
      <c r="BJ346" s="2"/>
    </row>
    <row r="347" spans="1:62" ht="10.5" customHeight="1">
      <c r="A347" s="85" t="str">
        <f t="shared" ca="1" si="10"/>
        <v/>
      </c>
      <c r="B347" s="104" t="e">
        <f t="shared" ca="1" si="11"/>
        <v>#N/A</v>
      </c>
      <c r="C347" s="86" t="str">
        <f t="shared" ca="1" si="12"/>
        <v/>
      </c>
      <c r="D347" s="137"/>
      <c r="E347" s="87">
        <f t="shared" ref="E347:N347" ca="1" si="1646">AN347+AZ347</f>
        <v>0</v>
      </c>
      <c r="F347" s="87">
        <f t="shared" si="1646"/>
        <v>0</v>
      </c>
      <c r="G347" s="87">
        <f t="shared" si="1646"/>
        <v>0</v>
      </c>
      <c r="H347" s="87">
        <f t="shared" si="1646"/>
        <v>0</v>
      </c>
      <c r="I347" s="87">
        <f t="shared" ca="1" si="1646"/>
        <v>0</v>
      </c>
      <c r="J347" s="87">
        <f t="shared" ca="1" si="1646"/>
        <v>0</v>
      </c>
      <c r="K347" s="87">
        <f t="shared" ca="1" si="1646"/>
        <v>0</v>
      </c>
      <c r="L347" s="87">
        <f t="shared" ca="1" si="1646"/>
        <v>0</v>
      </c>
      <c r="M347" s="87">
        <f t="shared" ca="1" si="1646"/>
        <v>0</v>
      </c>
      <c r="N347" s="87">
        <f t="shared" ca="1" si="1646"/>
        <v>0</v>
      </c>
      <c r="O347" s="88"/>
      <c r="P347" s="87">
        <f t="shared" ca="1" si="8"/>
        <v>0</v>
      </c>
      <c r="Q347" s="87">
        <f t="shared" ref="Q347:Z347" ca="1" si="1647">IF(E$8=0,0,ROUND(Q346-(E347-AB347),2))</f>
        <v>0</v>
      </c>
      <c r="R347" s="87">
        <f t="shared" si="1647"/>
        <v>0</v>
      </c>
      <c r="S347" s="87">
        <f t="shared" si="1647"/>
        <v>0</v>
      </c>
      <c r="T347" s="87">
        <f t="shared" si="1647"/>
        <v>0</v>
      </c>
      <c r="U347" s="87">
        <f t="shared" ca="1" si="1647"/>
        <v>0</v>
      </c>
      <c r="V347" s="87">
        <f t="shared" ca="1" si="1647"/>
        <v>0</v>
      </c>
      <c r="W347" s="87">
        <f t="shared" ca="1" si="1647"/>
        <v>0</v>
      </c>
      <c r="X347" s="87">
        <f t="shared" ca="1" si="1647"/>
        <v>0</v>
      </c>
      <c r="Y347" s="87">
        <f t="shared" ca="1" si="1647"/>
        <v>0</v>
      </c>
      <c r="Z347" s="87">
        <f t="shared" ca="1" si="1647"/>
        <v>0</v>
      </c>
      <c r="AA347" s="95"/>
      <c r="AB347" s="87">
        <f t="shared" ref="AB347:AK347" ca="1" si="1648">ROUND(Q346*E$9/12,2)</f>
        <v>0</v>
      </c>
      <c r="AC347" s="87">
        <f t="shared" si="1648"/>
        <v>0</v>
      </c>
      <c r="AD347" s="87">
        <f t="shared" si="1648"/>
        <v>0</v>
      </c>
      <c r="AE347" s="87">
        <f t="shared" si="1648"/>
        <v>0</v>
      </c>
      <c r="AF347" s="87">
        <f t="shared" ca="1" si="1648"/>
        <v>0</v>
      </c>
      <c r="AG347" s="87">
        <f t="shared" ca="1" si="1648"/>
        <v>0</v>
      </c>
      <c r="AH347" s="87">
        <f t="shared" ca="1" si="1648"/>
        <v>0</v>
      </c>
      <c r="AI347" s="87">
        <f t="shared" ca="1" si="1648"/>
        <v>0</v>
      </c>
      <c r="AJ347" s="87">
        <f t="shared" ca="1" si="1648"/>
        <v>0</v>
      </c>
      <c r="AK347" s="87">
        <f t="shared" ca="1" si="1648"/>
        <v>0</v>
      </c>
      <c r="AL347" s="87">
        <f t="shared" ca="1" si="16"/>
        <v>0</v>
      </c>
      <c r="AM347" s="96"/>
      <c r="AN347" s="87">
        <f t="shared" ref="AN347:AW347" ca="1" si="1649">IF(Q346&gt;0,IF((Q346+AB347)&lt;E$10,Q346+AB347,E$10),0)</f>
        <v>0</v>
      </c>
      <c r="AO347" s="87">
        <f t="shared" si="1649"/>
        <v>0</v>
      </c>
      <c r="AP347" s="87">
        <f t="shared" si="1649"/>
        <v>0</v>
      </c>
      <c r="AQ347" s="87">
        <f t="shared" si="1649"/>
        <v>0</v>
      </c>
      <c r="AR347" s="87">
        <f t="shared" ca="1" si="1649"/>
        <v>0</v>
      </c>
      <c r="AS347" s="87">
        <f t="shared" ca="1" si="1649"/>
        <v>0</v>
      </c>
      <c r="AT347" s="87">
        <f t="shared" ca="1" si="1649"/>
        <v>0</v>
      </c>
      <c r="AU347" s="87">
        <f t="shared" ca="1" si="1649"/>
        <v>0</v>
      </c>
      <c r="AV347" s="87">
        <f t="shared" ca="1" si="1649"/>
        <v>0</v>
      </c>
      <c r="AW347" s="87">
        <f t="shared" ca="1" si="1649"/>
        <v>0</v>
      </c>
      <c r="AX347" s="87">
        <f t="shared" ca="1" si="18"/>
        <v>0</v>
      </c>
      <c r="AY347" s="87"/>
      <c r="AZ347" s="166">
        <f t="shared" ca="1" si="19"/>
        <v>0</v>
      </c>
      <c r="BA347" s="87">
        <f t="shared" ref="BA347:BI347" si="1650">IF(R346&lt;=0,0,IF($C347&lt;=SUM($AZ347:AZ347),0,IF(AO347+$C347-SUM($AZ347:AZ347)&gt;R346+AC347,R346+AC347-AO347,$C347-SUM($AZ347:AZ347))))</f>
        <v>0</v>
      </c>
      <c r="BB347" s="87">
        <f t="shared" si="1650"/>
        <v>0</v>
      </c>
      <c r="BC347" s="87">
        <f t="shared" si="1650"/>
        <v>0</v>
      </c>
      <c r="BD347" s="87">
        <f t="shared" ca="1" si="1650"/>
        <v>0</v>
      </c>
      <c r="BE347" s="87">
        <f t="shared" ca="1" si="1650"/>
        <v>0</v>
      </c>
      <c r="BF347" s="87">
        <f t="shared" ca="1" si="1650"/>
        <v>0</v>
      </c>
      <c r="BG347" s="87">
        <f t="shared" ca="1" si="1650"/>
        <v>0</v>
      </c>
      <c r="BH347" s="87">
        <f t="shared" ca="1" si="1650"/>
        <v>0</v>
      </c>
      <c r="BI347" s="87">
        <f t="shared" ca="1" si="1650"/>
        <v>0</v>
      </c>
      <c r="BJ347" s="2"/>
    </row>
    <row r="348" spans="1:62" ht="10.5" customHeight="1">
      <c r="A348" s="85" t="str">
        <f t="shared" ca="1" si="10"/>
        <v/>
      </c>
      <c r="B348" s="104" t="e">
        <f t="shared" ca="1" si="11"/>
        <v>#N/A</v>
      </c>
      <c r="C348" s="86" t="str">
        <f t="shared" ca="1" si="12"/>
        <v/>
      </c>
      <c r="D348" s="137"/>
      <c r="E348" s="87">
        <f t="shared" ref="E348:N348" ca="1" si="1651">AN348+AZ348</f>
        <v>0</v>
      </c>
      <c r="F348" s="87">
        <f t="shared" si="1651"/>
        <v>0</v>
      </c>
      <c r="G348" s="87">
        <f t="shared" si="1651"/>
        <v>0</v>
      </c>
      <c r="H348" s="87">
        <f t="shared" si="1651"/>
        <v>0</v>
      </c>
      <c r="I348" s="87">
        <f t="shared" ca="1" si="1651"/>
        <v>0</v>
      </c>
      <c r="J348" s="87">
        <f t="shared" ca="1" si="1651"/>
        <v>0</v>
      </c>
      <c r="K348" s="87">
        <f t="shared" ca="1" si="1651"/>
        <v>0</v>
      </c>
      <c r="L348" s="87">
        <f t="shared" ca="1" si="1651"/>
        <v>0</v>
      </c>
      <c r="M348" s="87">
        <f t="shared" ca="1" si="1651"/>
        <v>0</v>
      </c>
      <c r="N348" s="87">
        <f t="shared" ca="1" si="1651"/>
        <v>0</v>
      </c>
      <c r="O348" s="88"/>
      <c r="P348" s="87">
        <f t="shared" ca="1" si="8"/>
        <v>0</v>
      </c>
      <c r="Q348" s="87">
        <f t="shared" ref="Q348:Z348" ca="1" si="1652">IF(E$8=0,0,ROUND(Q347-(E348-AB348),2))</f>
        <v>0</v>
      </c>
      <c r="R348" s="87">
        <f t="shared" si="1652"/>
        <v>0</v>
      </c>
      <c r="S348" s="87">
        <f t="shared" si="1652"/>
        <v>0</v>
      </c>
      <c r="T348" s="87">
        <f t="shared" si="1652"/>
        <v>0</v>
      </c>
      <c r="U348" s="87">
        <f t="shared" ca="1" si="1652"/>
        <v>0</v>
      </c>
      <c r="V348" s="87">
        <f t="shared" ca="1" si="1652"/>
        <v>0</v>
      </c>
      <c r="W348" s="87">
        <f t="shared" ca="1" si="1652"/>
        <v>0</v>
      </c>
      <c r="X348" s="87">
        <f t="shared" ca="1" si="1652"/>
        <v>0</v>
      </c>
      <c r="Y348" s="87">
        <f t="shared" ca="1" si="1652"/>
        <v>0</v>
      </c>
      <c r="Z348" s="87">
        <f t="shared" ca="1" si="1652"/>
        <v>0</v>
      </c>
      <c r="AA348" s="95"/>
      <c r="AB348" s="87">
        <f t="shared" ref="AB348:AK348" ca="1" si="1653">ROUND(Q347*E$9/12,2)</f>
        <v>0</v>
      </c>
      <c r="AC348" s="87">
        <f t="shared" si="1653"/>
        <v>0</v>
      </c>
      <c r="AD348" s="87">
        <f t="shared" si="1653"/>
        <v>0</v>
      </c>
      <c r="AE348" s="87">
        <f t="shared" si="1653"/>
        <v>0</v>
      </c>
      <c r="AF348" s="87">
        <f t="shared" ca="1" si="1653"/>
        <v>0</v>
      </c>
      <c r="AG348" s="87">
        <f t="shared" ca="1" si="1653"/>
        <v>0</v>
      </c>
      <c r="AH348" s="87">
        <f t="shared" ca="1" si="1653"/>
        <v>0</v>
      </c>
      <c r="AI348" s="87">
        <f t="shared" ca="1" si="1653"/>
        <v>0</v>
      </c>
      <c r="AJ348" s="87">
        <f t="shared" ca="1" si="1653"/>
        <v>0</v>
      </c>
      <c r="AK348" s="87">
        <f t="shared" ca="1" si="1653"/>
        <v>0</v>
      </c>
      <c r="AL348" s="87">
        <f t="shared" ca="1" si="16"/>
        <v>0</v>
      </c>
      <c r="AM348" s="96"/>
      <c r="AN348" s="87">
        <f t="shared" ref="AN348:AW348" ca="1" si="1654">IF(Q347&gt;0,IF((Q347+AB348)&lt;E$10,Q347+AB348,E$10),0)</f>
        <v>0</v>
      </c>
      <c r="AO348" s="87">
        <f t="shared" si="1654"/>
        <v>0</v>
      </c>
      <c r="AP348" s="87">
        <f t="shared" si="1654"/>
        <v>0</v>
      </c>
      <c r="AQ348" s="87">
        <f t="shared" si="1654"/>
        <v>0</v>
      </c>
      <c r="AR348" s="87">
        <f t="shared" ca="1" si="1654"/>
        <v>0</v>
      </c>
      <c r="AS348" s="87">
        <f t="shared" ca="1" si="1654"/>
        <v>0</v>
      </c>
      <c r="AT348" s="87">
        <f t="shared" ca="1" si="1654"/>
        <v>0</v>
      </c>
      <c r="AU348" s="87">
        <f t="shared" ca="1" si="1654"/>
        <v>0</v>
      </c>
      <c r="AV348" s="87">
        <f t="shared" ca="1" si="1654"/>
        <v>0</v>
      </c>
      <c r="AW348" s="87">
        <f t="shared" ca="1" si="1654"/>
        <v>0</v>
      </c>
      <c r="AX348" s="87">
        <f t="shared" ca="1" si="18"/>
        <v>0</v>
      </c>
      <c r="AY348" s="87"/>
      <c r="AZ348" s="166">
        <f t="shared" ca="1" si="19"/>
        <v>0</v>
      </c>
      <c r="BA348" s="87">
        <f t="shared" ref="BA348:BI348" si="1655">IF(R347&lt;=0,0,IF($C348&lt;=SUM($AZ348:AZ348),0,IF(AO348+$C348-SUM($AZ348:AZ348)&gt;R347+AC348,R347+AC348-AO348,$C348-SUM($AZ348:AZ348))))</f>
        <v>0</v>
      </c>
      <c r="BB348" s="87">
        <f t="shared" si="1655"/>
        <v>0</v>
      </c>
      <c r="BC348" s="87">
        <f t="shared" si="1655"/>
        <v>0</v>
      </c>
      <c r="BD348" s="87">
        <f t="shared" ca="1" si="1655"/>
        <v>0</v>
      </c>
      <c r="BE348" s="87">
        <f t="shared" ca="1" si="1655"/>
        <v>0</v>
      </c>
      <c r="BF348" s="87">
        <f t="shared" ca="1" si="1655"/>
        <v>0</v>
      </c>
      <c r="BG348" s="87">
        <f t="shared" ca="1" si="1655"/>
        <v>0</v>
      </c>
      <c r="BH348" s="87">
        <f t="shared" ca="1" si="1655"/>
        <v>0</v>
      </c>
      <c r="BI348" s="87">
        <f t="shared" ca="1" si="1655"/>
        <v>0</v>
      </c>
      <c r="BJ348" s="2"/>
    </row>
    <row r="349" spans="1:62" ht="10.5" customHeight="1">
      <c r="A349" s="85" t="str">
        <f t="shared" ca="1" si="10"/>
        <v/>
      </c>
      <c r="B349" s="104" t="e">
        <f t="shared" ca="1" si="11"/>
        <v>#N/A</v>
      </c>
      <c r="C349" s="86" t="str">
        <f t="shared" ca="1" si="12"/>
        <v/>
      </c>
      <c r="D349" s="137"/>
      <c r="E349" s="87">
        <f t="shared" ref="E349:N349" ca="1" si="1656">AN349+AZ349</f>
        <v>0</v>
      </c>
      <c r="F349" s="87">
        <f t="shared" si="1656"/>
        <v>0</v>
      </c>
      <c r="G349" s="87">
        <f t="shared" si="1656"/>
        <v>0</v>
      </c>
      <c r="H349" s="87">
        <f t="shared" si="1656"/>
        <v>0</v>
      </c>
      <c r="I349" s="87">
        <f t="shared" ca="1" si="1656"/>
        <v>0</v>
      </c>
      <c r="J349" s="87">
        <f t="shared" ca="1" si="1656"/>
        <v>0</v>
      </c>
      <c r="K349" s="87">
        <f t="shared" ca="1" si="1656"/>
        <v>0</v>
      </c>
      <c r="L349" s="87">
        <f t="shared" ca="1" si="1656"/>
        <v>0</v>
      </c>
      <c r="M349" s="87">
        <f t="shared" ca="1" si="1656"/>
        <v>0</v>
      </c>
      <c r="N349" s="87">
        <f t="shared" ca="1" si="1656"/>
        <v>0</v>
      </c>
      <c r="O349" s="88"/>
      <c r="P349" s="87">
        <f t="shared" ca="1" si="8"/>
        <v>0</v>
      </c>
      <c r="Q349" s="87">
        <f t="shared" ref="Q349:Z349" ca="1" si="1657">IF(E$8=0,0,ROUND(Q348-(E349-AB349),2))</f>
        <v>0</v>
      </c>
      <c r="R349" s="87">
        <f t="shared" si="1657"/>
        <v>0</v>
      </c>
      <c r="S349" s="87">
        <f t="shared" si="1657"/>
        <v>0</v>
      </c>
      <c r="T349" s="87">
        <f t="shared" si="1657"/>
        <v>0</v>
      </c>
      <c r="U349" s="87">
        <f t="shared" ca="1" si="1657"/>
        <v>0</v>
      </c>
      <c r="V349" s="87">
        <f t="shared" ca="1" si="1657"/>
        <v>0</v>
      </c>
      <c r="W349" s="87">
        <f t="shared" ca="1" si="1657"/>
        <v>0</v>
      </c>
      <c r="X349" s="87">
        <f t="shared" ca="1" si="1657"/>
        <v>0</v>
      </c>
      <c r="Y349" s="87">
        <f t="shared" ca="1" si="1657"/>
        <v>0</v>
      </c>
      <c r="Z349" s="87">
        <f t="shared" ca="1" si="1657"/>
        <v>0</v>
      </c>
      <c r="AA349" s="95"/>
      <c r="AB349" s="87">
        <f t="shared" ref="AB349:AK349" ca="1" si="1658">ROUND(Q348*E$9/12,2)</f>
        <v>0</v>
      </c>
      <c r="AC349" s="87">
        <f t="shared" si="1658"/>
        <v>0</v>
      </c>
      <c r="AD349" s="87">
        <f t="shared" si="1658"/>
        <v>0</v>
      </c>
      <c r="AE349" s="87">
        <f t="shared" si="1658"/>
        <v>0</v>
      </c>
      <c r="AF349" s="87">
        <f t="shared" ca="1" si="1658"/>
        <v>0</v>
      </c>
      <c r="AG349" s="87">
        <f t="shared" ca="1" si="1658"/>
        <v>0</v>
      </c>
      <c r="AH349" s="87">
        <f t="shared" ca="1" si="1658"/>
        <v>0</v>
      </c>
      <c r="AI349" s="87">
        <f t="shared" ca="1" si="1658"/>
        <v>0</v>
      </c>
      <c r="AJ349" s="87">
        <f t="shared" ca="1" si="1658"/>
        <v>0</v>
      </c>
      <c r="AK349" s="87">
        <f t="shared" ca="1" si="1658"/>
        <v>0</v>
      </c>
      <c r="AL349" s="87">
        <f t="shared" ca="1" si="16"/>
        <v>0</v>
      </c>
      <c r="AM349" s="96"/>
      <c r="AN349" s="87">
        <f t="shared" ref="AN349:AW349" ca="1" si="1659">IF(Q348&gt;0,IF((Q348+AB349)&lt;E$10,Q348+AB349,E$10),0)</f>
        <v>0</v>
      </c>
      <c r="AO349" s="87">
        <f t="shared" si="1659"/>
        <v>0</v>
      </c>
      <c r="AP349" s="87">
        <f t="shared" si="1659"/>
        <v>0</v>
      </c>
      <c r="AQ349" s="87">
        <f t="shared" si="1659"/>
        <v>0</v>
      </c>
      <c r="AR349" s="87">
        <f t="shared" ca="1" si="1659"/>
        <v>0</v>
      </c>
      <c r="AS349" s="87">
        <f t="shared" ca="1" si="1659"/>
        <v>0</v>
      </c>
      <c r="AT349" s="87">
        <f t="shared" ca="1" si="1659"/>
        <v>0</v>
      </c>
      <c r="AU349" s="87">
        <f t="shared" ca="1" si="1659"/>
        <v>0</v>
      </c>
      <c r="AV349" s="87">
        <f t="shared" ca="1" si="1659"/>
        <v>0</v>
      </c>
      <c r="AW349" s="87">
        <f t="shared" ca="1" si="1659"/>
        <v>0</v>
      </c>
      <c r="AX349" s="87">
        <f t="shared" ca="1" si="18"/>
        <v>0</v>
      </c>
      <c r="AY349" s="87"/>
      <c r="AZ349" s="166">
        <f t="shared" ca="1" si="19"/>
        <v>0</v>
      </c>
      <c r="BA349" s="87">
        <f t="shared" ref="BA349:BI349" si="1660">IF(R348&lt;=0,0,IF($C349&lt;=SUM($AZ349:AZ349),0,IF(AO349+$C349-SUM($AZ349:AZ349)&gt;R348+AC349,R348+AC349-AO349,$C349-SUM($AZ349:AZ349))))</f>
        <v>0</v>
      </c>
      <c r="BB349" s="87">
        <f t="shared" si="1660"/>
        <v>0</v>
      </c>
      <c r="BC349" s="87">
        <f t="shared" si="1660"/>
        <v>0</v>
      </c>
      <c r="BD349" s="87">
        <f t="shared" ca="1" si="1660"/>
        <v>0</v>
      </c>
      <c r="BE349" s="87">
        <f t="shared" ca="1" si="1660"/>
        <v>0</v>
      </c>
      <c r="BF349" s="87">
        <f t="shared" ca="1" si="1660"/>
        <v>0</v>
      </c>
      <c r="BG349" s="87">
        <f t="shared" ca="1" si="1660"/>
        <v>0</v>
      </c>
      <c r="BH349" s="87">
        <f t="shared" ca="1" si="1660"/>
        <v>0</v>
      </c>
      <c r="BI349" s="87">
        <f t="shared" ca="1" si="1660"/>
        <v>0</v>
      </c>
      <c r="BJ349" s="2"/>
    </row>
    <row r="350" spans="1:62" ht="10.5" customHeight="1">
      <c r="A350" s="85" t="str">
        <f t="shared" ca="1" si="10"/>
        <v/>
      </c>
      <c r="B350" s="104" t="e">
        <f t="shared" ca="1" si="11"/>
        <v>#N/A</v>
      </c>
      <c r="C350" s="86" t="str">
        <f t="shared" ca="1" si="12"/>
        <v/>
      </c>
      <c r="D350" s="137"/>
      <c r="E350" s="87">
        <f t="shared" ref="E350:N350" ca="1" si="1661">AN350+AZ350</f>
        <v>0</v>
      </c>
      <c r="F350" s="87">
        <f t="shared" si="1661"/>
        <v>0</v>
      </c>
      <c r="G350" s="87">
        <f t="shared" si="1661"/>
        <v>0</v>
      </c>
      <c r="H350" s="87">
        <f t="shared" si="1661"/>
        <v>0</v>
      </c>
      <c r="I350" s="87">
        <f t="shared" ca="1" si="1661"/>
        <v>0</v>
      </c>
      <c r="J350" s="87">
        <f t="shared" ca="1" si="1661"/>
        <v>0</v>
      </c>
      <c r="K350" s="87">
        <f t="shared" ca="1" si="1661"/>
        <v>0</v>
      </c>
      <c r="L350" s="87">
        <f t="shared" ca="1" si="1661"/>
        <v>0</v>
      </c>
      <c r="M350" s="87">
        <f t="shared" ca="1" si="1661"/>
        <v>0</v>
      </c>
      <c r="N350" s="87">
        <f t="shared" ca="1" si="1661"/>
        <v>0</v>
      </c>
      <c r="O350" s="88"/>
      <c r="P350" s="87">
        <f t="shared" ca="1" si="8"/>
        <v>0</v>
      </c>
      <c r="Q350" s="87">
        <f t="shared" ref="Q350:Z350" ca="1" si="1662">IF(E$8=0,0,ROUND(Q349-(E350-AB350),2))</f>
        <v>0</v>
      </c>
      <c r="R350" s="87">
        <f t="shared" si="1662"/>
        <v>0</v>
      </c>
      <c r="S350" s="87">
        <f t="shared" si="1662"/>
        <v>0</v>
      </c>
      <c r="T350" s="87">
        <f t="shared" si="1662"/>
        <v>0</v>
      </c>
      <c r="U350" s="87">
        <f t="shared" ca="1" si="1662"/>
        <v>0</v>
      </c>
      <c r="V350" s="87">
        <f t="shared" ca="1" si="1662"/>
        <v>0</v>
      </c>
      <c r="W350" s="87">
        <f t="shared" ca="1" si="1662"/>
        <v>0</v>
      </c>
      <c r="X350" s="87">
        <f t="shared" ca="1" si="1662"/>
        <v>0</v>
      </c>
      <c r="Y350" s="87">
        <f t="shared" ca="1" si="1662"/>
        <v>0</v>
      </c>
      <c r="Z350" s="87">
        <f t="shared" ca="1" si="1662"/>
        <v>0</v>
      </c>
      <c r="AA350" s="95"/>
      <c r="AB350" s="87">
        <f t="shared" ref="AB350:AK350" ca="1" si="1663">ROUND(Q349*E$9/12,2)</f>
        <v>0</v>
      </c>
      <c r="AC350" s="87">
        <f t="shared" si="1663"/>
        <v>0</v>
      </c>
      <c r="AD350" s="87">
        <f t="shared" si="1663"/>
        <v>0</v>
      </c>
      <c r="AE350" s="87">
        <f t="shared" si="1663"/>
        <v>0</v>
      </c>
      <c r="AF350" s="87">
        <f t="shared" ca="1" si="1663"/>
        <v>0</v>
      </c>
      <c r="AG350" s="87">
        <f t="shared" ca="1" si="1663"/>
        <v>0</v>
      </c>
      <c r="AH350" s="87">
        <f t="shared" ca="1" si="1663"/>
        <v>0</v>
      </c>
      <c r="AI350" s="87">
        <f t="shared" ca="1" si="1663"/>
        <v>0</v>
      </c>
      <c r="AJ350" s="87">
        <f t="shared" ca="1" si="1663"/>
        <v>0</v>
      </c>
      <c r="AK350" s="87">
        <f t="shared" ca="1" si="1663"/>
        <v>0</v>
      </c>
      <c r="AL350" s="87">
        <f t="shared" ca="1" si="16"/>
        <v>0</v>
      </c>
      <c r="AM350" s="96"/>
      <c r="AN350" s="87">
        <f t="shared" ref="AN350:AW350" ca="1" si="1664">IF(Q349&gt;0,IF((Q349+AB350)&lt;E$10,Q349+AB350,E$10),0)</f>
        <v>0</v>
      </c>
      <c r="AO350" s="87">
        <f t="shared" si="1664"/>
        <v>0</v>
      </c>
      <c r="AP350" s="87">
        <f t="shared" si="1664"/>
        <v>0</v>
      </c>
      <c r="AQ350" s="87">
        <f t="shared" si="1664"/>
        <v>0</v>
      </c>
      <c r="AR350" s="87">
        <f t="shared" ca="1" si="1664"/>
        <v>0</v>
      </c>
      <c r="AS350" s="87">
        <f t="shared" ca="1" si="1664"/>
        <v>0</v>
      </c>
      <c r="AT350" s="87">
        <f t="shared" ca="1" si="1664"/>
        <v>0</v>
      </c>
      <c r="AU350" s="87">
        <f t="shared" ca="1" si="1664"/>
        <v>0</v>
      </c>
      <c r="AV350" s="87">
        <f t="shared" ca="1" si="1664"/>
        <v>0</v>
      </c>
      <c r="AW350" s="87">
        <f t="shared" ca="1" si="1664"/>
        <v>0</v>
      </c>
      <c r="AX350" s="87">
        <f t="shared" ca="1" si="18"/>
        <v>0</v>
      </c>
      <c r="AY350" s="87"/>
      <c r="AZ350" s="166">
        <f t="shared" ca="1" si="19"/>
        <v>0</v>
      </c>
      <c r="BA350" s="87">
        <f t="shared" ref="BA350:BI350" si="1665">IF(R349&lt;=0,0,IF($C350&lt;=SUM($AZ350:AZ350),0,IF(AO350+$C350-SUM($AZ350:AZ350)&gt;R349+AC350,R349+AC350-AO350,$C350-SUM($AZ350:AZ350))))</f>
        <v>0</v>
      </c>
      <c r="BB350" s="87">
        <f t="shared" si="1665"/>
        <v>0</v>
      </c>
      <c r="BC350" s="87">
        <f t="shared" si="1665"/>
        <v>0</v>
      </c>
      <c r="BD350" s="87">
        <f t="shared" ca="1" si="1665"/>
        <v>0</v>
      </c>
      <c r="BE350" s="87">
        <f t="shared" ca="1" si="1665"/>
        <v>0</v>
      </c>
      <c r="BF350" s="87">
        <f t="shared" ca="1" si="1665"/>
        <v>0</v>
      </c>
      <c r="BG350" s="87">
        <f t="shared" ca="1" si="1665"/>
        <v>0</v>
      </c>
      <c r="BH350" s="87">
        <f t="shared" ca="1" si="1665"/>
        <v>0</v>
      </c>
      <c r="BI350" s="87">
        <f t="shared" ca="1" si="1665"/>
        <v>0</v>
      </c>
      <c r="BJ350" s="2"/>
    </row>
    <row r="351" spans="1:62" ht="10.5" customHeight="1">
      <c r="A351" s="85" t="str">
        <f t="shared" ca="1" si="10"/>
        <v/>
      </c>
      <c r="B351" s="104" t="e">
        <f t="shared" ca="1" si="11"/>
        <v>#N/A</v>
      </c>
      <c r="C351" s="86" t="str">
        <f t="shared" ca="1" si="12"/>
        <v/>
      </c>
      <c r="D351" s="137"/>
      <c r="E351" s="87">
        <f t="shared" ref="E351:N351" ca="1" si="1666">AN351+AZ351</f>
        <v>0</v>
      </c>
      <c r="F351" s="87">
        <f t="shared" si="1666"/>
        <v>0</v>
      </c>
      <c r="G351" s="87">
        <f t="shared" si="1666"/>
        <v>0</v>
      </c>
      <c r="H351" s="87">
        <f t="shared" si="1666"/>
        <v>0</v>
      </c>
      <c r="I351" s="87">
        <f t="shared" ca="1" si="1666"/>
        <v>0</v>
      </c>
      <c r="J351" s="87">
        <f t="shared" ca="1" si="1666"/>
        <v>0</v>
      </c>
      <c r="K351" s="87">
        <f t="shared" ca="1" si="1666"/>
        <v>0</v>
      </c>
      <c r="L351" s="87">
        <f t="shared" ca="1" si="1666"/>
        <v>0</v>
      </c>
      <c r="M351" s="87">
        <f t="shared" ca="1" si="1666"/>
        <v>0</v>
      </c>
      <c r="N351" s="87">
        <f t="shared" ca="1" si="1666"/>
        <v>0</v>
      </c>
      <c r="O351" s="88"/>
      <c r="P351" s="87">
        <f t="shared" ca="1" si="8"/>
        <v>0</v>
      </c>
      <c r="Q351" s="87">
        <f t="shared" ref="Q351:Z351" ca="1" si="1667">IF(E$8=0,0,ROUND(Q350-(E351-AB351),2))</f>
        <v>0</v>
      </c>
      <c r="R351" s="87">
        <f t="shared" si="1667"/>
        <v>0</v>
      </c>
      <c r="S351" s="87">
        <f t="shared" si="1667"/>
        <v>0</v>
      </c>
      <c r="T351" s="87">
        <f t="shared" si="1667"/>
        <v>0</v>
      </c>
      <c r="U351" s="87">
        <f t="shared" ca="1" si="1667"/>
        <v>0</v>
      </c>
      <c r="V351" s="87">
        <f t="shared" ca="1" si="1667"/>
        <v>0</v>
      </c>
      <c r="W351" s="87">
        <f t="shared" ca="1" si="1667"/>
        <v>0</v>
      </c>
      <c r="X351" s="87">
        <f t="shared" ca="1" si="1667"/>
        <v>0</v>
      </c>
      <c r="Y351" s="87">
        <f t="shared" ca="1" si="1667"/>
        <v>0</v>
      </c>
      <c r="Z351" s="87">
        <f t="shared" ca="1" si="1667"/>
        <v>0</v>
      </c>
      <c r="AA351" s="95"/>
      <c r="AB351" s="87">
        <f t="shared" ref="AB351:AK351" ca="1" si="1668">ROUND(Q350*E$9/12,2)</f>
        <v>0</v>
      </c>
      <c r="AC351" s="87">
        <f t="shared" si="1668"/>
        <v>0</v>
      </c>
      <c r="AD351" s="87">
        <f t="shared" si="1668"/>
        <v>0</v>
      </c>
      <c r="AE351" s="87">
        <f t="shared" si="1668"/>
        <v>0</v>
      </c>
      <c r="AF351" s="87">
        <f t="shared" ca="1" si="1668"/>
        <v>0</v>
      </c>
      <c r="AG351" s="87">
        <f t="shared" ca="1" si="1668"/>
        <v>0</v>
      </c>
      <c r="AH351" s="87">
        <f t="shared" ca="1" si="1668"/>
        <v>0</v>
      </c>
      <c r="AI351" s="87">
        <f t="shared" ca="1" si="1668"/>
        <v>0</v>
      </c>
      <c r="AJ351" s="87">
        <f t="shared" ca="1" si="1668"/>
        <v>0</v>
      </c>
      <c r="AK351" s="87">
        <f t="shared" ca="1" si="1668"/>
        <v>0</v>
      </c>
      <c r="AL351" s="87">
        <f t="shared" ca="1" si="16"/>
        <v>0</v>
      </c>
      <c r="AM351" s="96"/>
      <c r="AN351" s="87">
        <f t="shared" ref="AN351:AW351" ca="1" si="1669">IF(Q350&gt;0,IF((Q350+AB351)&lt;E$10,Q350+AB351,E$10),0)</f>
        <v>0</v>
      </c>
      <c r="AO351" s="87">
        <f t="shared" si="1669"/>
        <v>0</v>
      </c>
      <c r="AP351" s="87">
        <f t="shared" si="1669"/>
        <v>0</v>
      </c>
      <c r="AQ351" s="87">
        <f t="shared" si="1669"/>
        <v>0</v>
      </c>
      <c r="AR351" s="87">
        <f t="shared" ca="1" si="1669"/>
        <v>0</v>
      </c>
      <c r="AS351" s="87">
        <f t="shared" ca="1" si="1669"/>
        <v>0</v>
      </c>
      <c r="AT351" s="87">
        <f t="shared" ca="1" si="1669"/>
        <v>0</v>
      </c>
      <c r="AU351" s="87">
        <f t="shared" ca="1" si="1669"/>
        <v>0</v>
      </c>
      <c r="AV351" s="87">
        <f t="shared" ca="1" si="1669"/>
        <v>0</v>
      </c>
      <c r="AW351" s="87">
        <f t="shared" ca="1" si="1669"/>
        <v>0</v>
      </c>
      <c r="AX351" s="87">
        <f t="shared" ca="1" si="18"/>
        <v>0</v>
      </c>
      <c r="AY351" s="87"/>
      <c r="AZ351" s="166">
        <f t="shared" ca="1" si="19"/>
        <v>0</v>
      </c>
      <c r="BA351" s="87">
        <f t="shared" ref="BA351:BI351" si="1670">IF(R350&lt;=0,0,IF($C351&lt;=SUM($AZ351:AZ351),0,IF(AO351+$C351-SUM($AZ351:AZ351)&gt;R350+AC351,R350+AC351-AO351,$C351-SUM($AZ351:AZ351))))</f>
        <v>0</v>
      </c>
      <c r="BB351" s="87">
        <f t="shared" si="1670"/>
        <v>0</v>
      </c>
      <c r="BC351" s="87">
        <f t="shared" si="1670"/>
        <v>0</v>
      </c>
      <c r="BD351" s="87">
        <f t="shared" ca="1" si="1670"/>
        <v>0</v>
      </c>
      <c r="BE351" s="87">
        <f t="shared" ca="1" si="1670"/>
        <v>0</v>
      </c>
      <c r="BF351" s="87">
        <f t="shared" ca="1" si="1670"/>
        <v>0</v>
      </c>
      <c r="BG351" s="87">
        <f t="shared" ca="1" si="1670"/>
        <v>0</v>
      </c>
      <c r="BH351" s="87">
        <f t="shared" ca="1" si="1670"/>
        <v>0</v>
      </c>
      <c r="BI351" s="87">
        <f t="shared" ca="1" si="1670"/>
        <v>0</v>
      </c>
      <c r="BJ351" s="2"/>
    </row>
    <row r="352" spans="1:62" ht="10.5" customHeight="1">
      <c r="A352" s="85" t="str">
        <f t="shared" ca="1" si="10"/>
        <v/>
      </c>
      <c r="B352" s="104" t="e">
        <f t="shared" ca="1" si="11"/>
        <v>#N/A</v>
      </c>
      <c r="C352" s="86" t="str">
        <f t="shared" ca="1" si="12"/>
        <v/>
      </c>
      <c r="D352" s="137"/>
      <c r="E352" s="87">
        <f t="shared" ref="E352:N352" ca="1" si="1671">AN352+AZ352</f>
        <v>0</v>
      </c>
      <c r="F352" s="87">
        <f t="shared" si="1671"/>
        <v>0</v>
      </c>
      <c r="G352" s="87">
        <f t="shared" si="1671"/>
        <v>0</v>
      </c>
      <c r="H352" s="87">
        <f t="shared" si="1671"/>
        <v>0</v>
      </c>
      <c r="I352" s="87">
        <f t="shared" ca="1" si="1671"/>
        <v>0</v>
      </c>
      <c r="J352" s="87">
        <f t="shared" ca="1" si="1671"/>
        <v>0</v>
      </c>
      <c r="K352" s="87">
        <f t="shared" ca="1" si="1671"/>
        <v>0</v>
      </c>
      <c r="L352" s="87">
        <f t="shared" ca="1" si="1671"/>
        <v>0</v>
      </c>
      <c r="M352" s="87">
        <f t="shared" ca="1" si="1671"/>
        <v>0</v>
      </c>
      <c r="N352" s="87">
        <f t="shared" ca="1" si="1671"/>
        <v>0</v>
      </c>
      <c r="O352" s="88"/>
      <c r="P352" s="87">
        <f t="shared" ca="1" si="8"/>
        <v>0</v>
      </c>
      <c r="Q352" s="87">
        <f t="shared" ref="Q352:Z352" ca="1" si="1672">IF(E$8=0,0,ROUND(Q351-(E352-AB352),2))</f>
        <v>0</v>
      </c>
      <c r="R352" s="87">
        <f t="shared" si="1672"/>
        <v>0</v>
      </c>
      <c r="S352" s="87">
        <f t="shared" si="1672"/>
        <v>0</v>
      </c>
      <c r="T352" s="87">
        <f t="shared" si="1672"/>
        <v>0</v>
      </c>
      <c r="U352" s="87">
        <f t="shared" ca="1" si="1672"/>
        <v>0</v>
      </c>
      <c r="V352" s="87">
        <f t="shared" ca="1" si="1672"/>
        <v>0</v>
      </c>
      <c r="W352" s="87">
        <f t="shared" ca="1" si="1672"/>
        <v>0</v>
      </c>
      <c r="X352" s="87">
        <f t="shared" ca="1" si="1672"/>
        <v>0</v>
      </c>
      <c r="Y352" s="87">
        <f t="shared" ca="1" si="1672"/>
        <v>0</v>
      </c>
      <c r="Z352" s="87">
        <f t="shared" ca="1" si="1672"/>
        <v>0</v>
      </c>
      <c r="AA352" s="95"/>
      <c r="AB352" s="87">
        <f t="shared" ref="AB352:AK352" ca="1" si="1673">ROUND(Q351*E$9/12,2)</f>
        <v>0</v>
      </c>
      <c r="AC352" s="87">
        <f t="shared" si="1673"/>
        <v>0</v>
      </c>
      <c r="AD352" s="87">
        <f t="shared" si="1673"/>
        <v>0</v>
      </c>
      <c r="AE352" s="87">
        <f t="shared" si="1673"/>
        <v>0</v>
      </c>
      <c r="AF352" s="87">
        <f t="shared" ca="1" si="1673"/>
        <v>0</v>
      </c>
      <c r="AG352" s="87">
        <f t="shared" ca="1" si="1673"/>
        <v>0</v>
      </c>
      <c r="AH352" s="87">
        <f t="shared" ca="1" si="1673"/>
        <v>0</v>
      </c>
      <c r="AI352" s="87">
        <f t="shared" ca="1" si="1673"/>
        <v>0</v>
      </c>
      <c r="AJ352" s="87">
        <f t="shared" ca="1" si="1673"/>
        <v>0</v>
      </c>
      <c r="AK352" s="87">
        <f t="shared" ca="1" si="1673"/>
        <v>0</v>
      </c>
      <c r="AL352" s="87">
        <f t="shared" ca="1" si="16"/>
        <v>0</v>
      </c>
      <c r="AM352" s="96"/>
      <c r="AN352" s="87">
        <f t="shared" ref="AN352:AW352" ca="1" si="1674">IF(Q351&gt;0,IF((Q351+AB352)&lt;E$10,Q351+AB352,E$10),0)</f>
        <v>0</v>
      </c>
      <c r="AO352" s="87">
        <f t="shared" si="1674"/>
        <v>0</v>
      </c>
      <c r="AP352" s="87">
        <f t="shared" si="1674"/>
        <v>0</v>
      </c>
      <c r="AQ352" s="87">
        <f t="shared" si="1674"/>
        <v>0</v>
      </c>
      <c r="AR352" s="87">
        <f t="shared" ca="1" si="1674"/>
        <v>0</v>
      </c>
      <c r="AS352" s="87">
        <f t="shared" ca="1" si="1674"/>
        <v>0</v>
      </c>
      <c r="AT352" s="87">
        <f t="shared" ca="1" si="1674"/>
        <v>0</v>
      </c>
      <c r="AU352" s="87">
        <f t="shared" ca="1" si="1674"/>
        <v>0</v>
      </c>
      <c r="AV352" s="87">
        <f t="shared" ca="1" si="1674"/>
        <v>0</v>
      </c>
      <c r="AW352" s="87">
        <f t="shared" ca="1" si="1674"/>
        <v>0</v>
      </c>
      <c r="AX352" s="87">
        <f t="shared" ca="1" si="18"/>
        <v>0</v>
      </c>
      <c r="AY352" s="87"/>
      <c r="AZ352" s="166">
        <f t="shared" ca="1" si="19"/>
        <v>0</v>
      </c>
      <c r="BA352" s="87">
        <f t="shared" ref="BA352:BI352" si="1675">IF(R351&lt;=0,0,IF($C352&lt;=SUM($AZ352:AZ352),0,IF(AO352+$C352-SUM($AZ352:AZ352)&gt;R351+AC352,R351+AC352-AO352,$C352-SUM($AZ352:AZ352))))</f>
        <v>0</v>
      </c>
      <c r="BB352" s="87">
        <f t="shared" si="1675"/>
        <v>0</v>
      </c>
      <c r="BC352" s="87">
        <f t="shared" si="1675"/>
        <v>0</v>
      </c>
      <c r="BD352" s="87">
        <f t="shared" ca="1" si="1675"/>
        <v>0</v>
      </c>
      <c r="BE352" s="87">
        <f t="shared" ca="1" si="1675"/>
        <v>0</v>
      </c>
      <c r="BF352" s="87">
        <f t="shared" ca="1" si="1675"/>
        <v>0</v>
      </c>
      <c r="BG352" s="87">
        <f t="shared" ca="1" si="1675"/>
        <v>0</v>
      </c>
      <c r="BH352" s="87">
        <f t="shared" ca="1" si="1675"/>
        <v>0</v>
      </c>
      <c r="BI352" s="87">
        <f t="shared" ca="1" si="1675"/>
        <v>0</v>
      </c>
      <c r="BJ352" s="2"/>
    </row>
    <row r="353" spans="1:62" ht="10.5" customHeight="1">
      <c r="A353" s="85" t="str">
        <f t="shared" ca="1" si="10"/>
        <v/>
      </c>
      <c r="B353" s="104" t="e">
        <f t="shared" ca="1" si="11"/>
        <v>#N/A</v>
      </c>
      <c r="C353" s="86" t="str">
        <f t="shared" ca="1" si="12"/>
        <v/>
      </c>
      <c r="D353" s="137"/>
      <c r="E353" s="87">
        <f t="shared" ref="E353:N353" ca="1" si="1676">AN353+AZ353</f>
        <v>0</v>
      </c>
      <c r="F353" s="87">
        <f t="shared" si="1676"/>
        <v>0</v>
      </c>
      <c r="G353" s="87">
        <f t="shared" si="1676"/>
        <v>0</v>
      </c>
      <c r="H353" s="87">
        <f t="shared" si="1676"/>
        <v>0</v>
      </c>
      <c r="I353" s="87">
        <f t="shared" ca="1" si="1676"/>
        <v>0</v>
      </c>
      <c r="J353" s="87">
        <f t="shared" ca="1" si="1676"/>
        <v>0</v>
      </c>
      <c r="K353" s="87">
        <f t="shared" ca="1" si="1676"/>
        <v>0</v>
      </c>
      <c r="L353" s="87">
        <f t="shared" ca="1" si="1676"/>
        <v>0</v>
      </c>
      <c r="M353" s="87">
        <f t="shared" ca="1" si="1676"/>
        <v>0</v>
      </c>
      <c r="N353" s="87">
        <f t="shared" ca="1" si="1676"/>
        <v>0</v>
      </c>
      <c r="O353" s="88"/>
      <c r="P353" s="87">
        <f t="shared" ca="1" si="8"/>
        <v>0</v>
      </c>
      <c r="Q353" s="87">
        <f t="shared" ref="Q353:Z353" ca="1" si="1677">IF(E$8=0,0,ROUND(Q352-(E353-AB353),2))</f>
        <v>0</v>
      </c>
      <c r="R353" s="87">
        <f t="shared" si="1677"/>
        <v>0</v>
      </c>
      <c r="S353" s="87">
        <f t="shared" si="1677"/>
        <v>0</v>
      </c>
      <c r="T353" s="87">
        <f t="shared" si="1677"/>
        <v>0</v>
      </c>
      <c r="U353" s="87">
        <f t="shared" ca="1" si="1677"/>
        <v>0</v>
      </c>
      <c r="V353" s="87">
        <f t="shared" ca="1" si="1677"/>
        <v>0</v>
      </c>
      <c r="W353" s="87">
        <f t="shared" ca="1" si="1677"/>
        <v>0</v>
      </c>
      <c r="X353" s="87">
        <f t="shared" ca="1" si="1677"/>
        <v>0</v>
      </c>
      <c r="Y353" s="87">
        <f t="shared" ca="1" si="1677"/>
        <v>0</v>
      </c>
      <c r="Z353" s="87">
        <f t="shared" ca="1" si="1677"/>
        <v>0</v>
      </c>
      <c r="AA353" s="95"/>
      <c r="AB353" s="87">
        <f t="shared" ref="AB353:AK353" ca="1" si="1678">ROUND(Q352*E$9/12,2)</f>
        <v>0</v>
      </c>
      <c r="AC353" s="87">
        <f t="shared" si="1678"/>
        <v>0</v>
      </c>
      <c r="AD353" s="87">
        <f t="shared" si="1678"/>
        <v>0</v>
      </c>
      <c r="AE353" s="87">
        <f t="shared" si="1678"/>
        <v>0</v>
      </c>
      <c r="AF353" s="87">
        <f t="shared" ca="1" si="1678"/>
        <v>0</v>
      </c>
      <c r="AG353" s="87">
        <f t="shared" ca="1" si="1678"/>
        <v>0</v>
      </c>
      <c r="AH353" s="87">
        <f t="shared" ca="1" si="1678"/>
        <v>0</v>
      </c>
      <c r="AI353" s="87">
        <f t="shared" ca="1" si="1678"/>
        <v>0</v>
      </c>
      <c r="AJ353" s="87">
        <f t="shared" ca="1" si="1678"/>
        <v>0</v>
      </c>
      <c r="AK353" s="87">
        <f t="shared" ca="1" si="1678"/>
        <v>0</v>
      </c>
      <c r="AL353" s="87">
        <f t="shared" ca="1" si="16"/>
        <v>0</v>
      </c>
      <c r="AM353" s="96"/>
      <c r="AN353" s="87">
        <f t="shared" ref="AN353:AW353" ca="1" si="1679">IF(Q352&gt;0,IF((Q352+AB353)&lt;E$10,Q352+AB353,E$10),0)</f>
        <v>0</v>
      </c>
      <c r="AO353" s="87">
        <f t="shared" si="1679"/>
        <v>0</v>
      </c>
      <c r="AP353" s="87">
        <f t="shared" si="1679"/>
        <v>0</v>
      </c>
      <c r="AQ353" s="87">
        <f t="shared" si="1679"/>
        <v>0</v>
      </c>
      <c r="AR353" s="87">
        <f t="shared" ca="1" si="1679"/>
        <v>0</v>
      </c>
      <c r="AS353" s="87">
        <f t="shared" ca="1" si="1679"/>
        <v>0</v>
      </c>
      <c r="AT353" s="87">
        <f t="shared" ca="1" si="1679"/>
        <v>0</v>
      </c>
      <c r="AU353" s="87">
        <f t="shared" ca="1" si="1679"/>
        <v>0</v>
      </c>
      <c r="AV353" s="87">
        <f t="shared" ca="1" si="1679"/>
        <v>0</v>
      </c>
      <c r="AW353" s="87">
        <f t="shared" ca="1" si="1679"/>
        <v>0</v>
      </c>
      <c r="AX353" s="87">
        <f t="shared" ca="1" si="18"/>
        <v>0</v>
      </c>
      <c r="AY353" s="87"/>
      <c r="AZ353" s="166">
        <f t="shared" ca="1" si="19"/>
        <v>0</v>
      </c>
      <c r="BA353" s="87">
        <f t="shared" ref="BA353:BI353" si="1680">IF(R352&lt;=0,0,IF($C353&lt;=SUM($AZ353:AZ353),0,IF(AO353+$C353-SUM($AZ353:AZ353)&gt;R352+AC353,R352+AC353-AO353,$C353-SUM($AZ353:AZ353))))</f>
        <v>0</v>
      </c>
      <c r="BB353" s="87">
        <f t="shared" si="1680"/>
        <v>0</v>
      </c>
      <c r="BC353" s="87">
        <f t="shared" si="1680"/>
        <v>0</v>
      </c>
      <c r="BD353" s="87">
        <f t="shared" ca="1" si="1680"/>
        <v>0</v>
      </c>
      <c r="BE353" s="87">
        <f t="shared" ca="1" si="1680"/>
        <v>0</v>
      </c>
      <c r="BF353" s="87">
        <f t="shared" ca="1" si="1680"/>
        <v>0</v>
      </c>
      <c r="BG353" s="87">
        <f t="shared" ca="1" si="1680"/>
        <v>0</v>
      </c>
      <c r="BH353" s="87">
        <f t="shared" ca="1" si="1680"/>
        <v>0</v>
      </c>
      <c r="BI353" s="87">
        <f t="shared" ca="1" si="1680"/>
        <v>0</v>
      </c>
      <c r="BJ353" s="2"/>
    </row>
    <row r="354" spans="1:62" ht="10.5" customHeight="1">
      <c r="A354" s="85" t="str">
        <f t="shared" ca="1" si="10"/>
        <v/>
      </c>
      <c r="B354" s="104" t="e">
        <f t="shared" ca="1" si="11"/>
        <v>#N/A</v>
      </c>
      <c r="C354" s="86" t="str">
        <f t="shared" ca="1" si="12"/>
        <v/>
      </c>
      <c r="D354" s="137"/>
      <c r="E354" s="87">
        <f t="shared" ref="E354:N354" ca="1" si="1681">AN354+AZ354</f>
        <v>0</v>
      </c>
      <c r="F354" s="87">
        <f t="shared" si="1681"/>
        <v>0</v>
      </c>
      <c r="G354" s="87">
        <f t="shared" si="1681"/>
        <v>0</v>
      </c>
      <c r="H354" s="87">
        <f t="shared" si="1681"/>
        <v>0</v>
      </c>
      <c r="I354" s="87">
        <f t="shared" ca="1" si="1681"/>
        <v>0</v>
      </c>
      <c r="J354" s="87">
        <f t="shared" ca="1" si="1681"/>
        <v>0</v>
      </c>
      <c r="K354" s="87">
        <f t="shared" ca="1" si="1681"/>
        <v>0</v>
      </c>
      <c r="L354" s="87">
        <f t="shared" ca="1" si="1681"/>
        <v>0</v>
      </c>
      <c r="M354" s="87">
        <f t="shared" ca="1" si="1681"/>
        <v>0</v>
      </c>
      <c r="N354" s="87">
        <f t="shared" ca="1" si="1681"/>
        <v>0</v>
      </c>
      <c r="O354" s="88"/>
      <c r="P354" s="87">
        <f t="shared" ca="1" si="8"/>
        <v>0</v>
      </c>
      <c r="Q354" s="87">
        <f t="shared" ref="Q354:Z354" ca="1" si="1682">IF(E$8=0,0,ROUND(Q353-(E354-AB354),2))</f>
        <v>0</v>
      </c>
      <c r="R354" s="87">
        <f t="shared" si="1682"/>
        <v>0</v>
      </c>
      <c r="S354" s="87">
        <f t="shared" si="1682"/>
        <v>0</v>
      </c>
      <c r="T354" s="87">
        <f t="shared" si="1682"/>
        <v>0</v>
      </c>
      <c r="U354" s="87">
        <f t="shared" ca="1" si="1682"/>
        <v>0</v>
      </c>
      <c r="V354" s="87">
        <f t="shared" ca="1" si="1682"/>
        <v>0</v>
      </c>
      <c r="W354" s="87">
        <f t="shared" ca="1" si="1682"/>
        <v>0</v>
      </c>
      <c r="X354" s="87">
        <f t="shared" ca="1" si="1682"/>
        <v>0</v>
      </c>
      <c r="Y354" s="87">
        <f t="shared" ca="1" si="1682"/>
        <v>0</v>
      </c>
      <c r="Z354" s="87">
        <f t="shared" ca="1" si="1682"/>
        <v>0</v>
      </c>
      <c r="AA354" s="95"/>
      <c r="AB354" s="87">
        <f t="shared" ref="AB354:AK354" ca="1" si="1683">ROUND(Q353*E$9/12,2)</f>
        <v>0</v>
      </c>
      <c r="AC354" s="87">
        <f t="shared" si="1683"/>
        <v>0</v>
      </c>
      <c r="AD354" s="87">
        <f t="shared" si="1683"/>
        <v>0</v>
      </c>
      <c r="AE354" s="87">
        <f t="shared" si="1683"/>
        <v>0</v>
      </c>
      <c r="AF354" s="87">
        <f t="shared" ca="1" si="1683"/>
        <v>0</v>
      </c>
      <c r="AG354" s="87">
        <f t="shared" ca="1" si="1683"/>
        <v>0</v>
      </c>
      <c r="AH354" s="87">
        <f t="shared" ca="1" si="1683"/>
        <v>0</v>
      </c>
      <c r="AI354" s="87">
        <f t="shared" ca="1" si="1683"/>
        <v>0</v>
      </c>
      <c r="AJ354" s="87">
        <f t="shared" ca="1" si="1683"/>
        <v>0</v>
      </c>
      <c r="AK354" s="87">
        <f t="shared" ca="1" si="1683"/>
        <v>0</v>
      </c>
      <c r="AL354" s="87">
        <f t="shared" ca="1" si="16"/>
        <v>0</v>
      </c>
      <c r="AM354" s="96"/>
      <c r="AN354" s="87">
        <f t="shared" ref="AN354:AW354" ca="1" si="1684">IF(Q353&gt;0,IF((Q353+AB354)&lt;E$10,Q353+AB354,E$10),0)</f>
        <v>0</v>
      </c>
      <c r="AO354" s="87">
        <f t="shared" si="1684"/>
        <v>0</v>
      </c>
      <c r="AP354" s="87">
        <f t="shared" si="1684"/>
        <v>0</v>
      </c>
      <c r="AQ354" s="87">
        <f t="shared" si="1684"/>
        <v>0</v>
      </c>
      <c r="AR354" s="87">
        <f t="shared" ca="1" si="1684"/>
        <v>0</v>
      </c>
      <c r="AS354" s="87">
        <f t="shared" ca="1" si="1684"/>
        <v>0</v>
      </c>
      <c r="AT354" s="87">
        <f t="shared" ca="1" si="1684"/>
        <v>0</v>
      </c>
      <c r="AU354" s="87">
        <f t="shared" ca="1" si="1684"/>
        <v>0</v>
      </c>
      <c r="AV354" s="87">
        <f t="shared" ca="1" si="1684"/>
        <v>0</v>
      </c>
      <c r="AW354" s="87">
        <f t="shared" ca="1" si="1684"/>
        <v>0</v>
      </c>
      <c r="AX354" s="87">
        <f t="shared" ca="1" si="18"/>
        <v>0</v>
      </c>
      <c r="AY354" s="87"/>
      <c r="AZ354" s="166">
        <f t="shared" ca="1" si="19"/>
        <v>0</v>
      </c>
      <c r="BA354" s="87">
        <f t="shared" ref="BA354:BI354" si="1685">IF(R353&lt;=0,0,IF($C354&lt;=SUM($AZ354:AZ354),0,IF(AO354+$C354-SUM($AZ354:AZ354)&gt;R353+AC354,R353+AC354-AO354,$C354-SUM($AZ354:AZ354))))</f>
        <v>0</v>
      </c>
      <c r="BB354" s="87">
        <f t="shared" si="1685"/>
        <v>0</v>
      </c>
      <c r="BC354" s="87">
        <f t="shared" si="1685"/>
        <v>0</v>
      </c>
      <c r="BD354" s="87">
        <f t="shared" ca="1" si="1685"/>
        <v>0</v>
      </c>
      <c r="BE354" s="87">
        <f t="shared" ca="1" si="1685"/>
        <v>0</v>
      </c>
      <c r="BF354" s="87">
        <f t="shared" ca="1" si="1685"/>
        <v>0</v>
      </c>
      <c r="BG354" s="87">
        <f t="shared" ca="1" si="1685"/>
        <v>0</v>
      </c>
      <c r="BH354" s="87">
        <f t="shared" ca="1" si="1685"/>
        <v>0</v>
      </c>
      <c r="BI354" s="87">
        <f t="shared" ca="1" si="1685"/>
        <v>0</v>
      </c>
      <c r="BJ354" s="2"/>
    </row>
    <row r="355" spans="1:62" ht="10.5" customHeight="1">
      <c r="A355" s="85" t="str">
        <f t="shared" ca="1" si="10"/>
        <v/>
      </c>
      <c r="B355" s="104" t="e">
        <f t="shared" ca="1" si="11"/>
        <v>#N/A</v>
      </c>
      <c r="C355" s="86" t="str">
        <f t="shared" ca="1" si="12"/>
        <v/>
      </c>
      <c r="D355" s="137"/>
      <c r="E355" s="87">
        <f t="shared" ref="E355:N355" ca="1" si="1686">AN355+AZ355</f>
        <v>0</v>
      </c>
      <c r="F355" s="87">
        <f t="shared" si="1686"/>
        <v>0</v>
      </c>
      <c r="G355" s="87">
        <f t="shared" si="1686"/>
        <v>0</v>
      </c>
      <c r="H355" s="87">
        <f t="shared" si="1686"/>
        <v>0</v>
      </c>
      <c r="I355" s="87">
        <f t="shared" ca="1" si="1686"/>
        <v>0</v>
      </c>
      <c r="J355" s="87">
        <f t="shared" ca="1" si="1686"/>
        <v>0</v>
      </c>
      <c r="K355" s="87">
        <f t="shared" ca="1" si="1686"/>
        <v>0</v>
      </c>
      <c r="L355" s="87">
        <f t="shared" ca="1" si="1686"/>
        <v>0</v>
      </c>
      <c r="M355" s="87">
        <f t="shared" ca="1" si="1686"/>
        <v>0</v>
      </c>
      <c r="N355" s="87">
        <f t="shared" ca="1" si="1686"/>
        <v>0</v>
      </c>
      <c r="O355" s="88"/>
      <c r="P355" s="87">
        <f t="shared" ca="1" si="8"/>
        <v>0</v>
      </c>
      <c r="Q355" s="87">
        <f t="shared" ref="Q355:Z355" ca="1" si="1687">IF(E$8=0,0,ROUND(Q354-(E355-AB355),2))</f>
        <v>0</v>
      </c>
      <c r="R355" s="87">
        <f t="shared" si="1687"/>
        <v>0</v>
      </c>
      <c r="S355" s="87">
        <f t="shared" si="1687"/>
        <v>0</v>
      </c>
      <c r="T355" s="87">
        <f t="shared" si="1687"/>
        <v>0</v>
      </c>
      <c r="U355" s="87">
        <f t="shared" ca="1" si="1687"/>
        <v>0</v>
      </c>
      <c r="V355" s="87">
        <f t="shared" ca="1" si="1687"/>
        <v>0</v>
      </c>
      <c r="W355" s="87">
        <f t="shared" ca="1" si="1687"/>
        <v>0</v>
      </c>
      <c r="X355" s="87">
        <f t="shared" ca="1" si="1687"/>
        <v>0</v>
      </c>
      <c r="Y355" s="87">
        <f t="shared" ca="1" si="1687"/>
        <v>0</v>
      </c>
      <c r="Z355" s="87">
        <f t="shared" ca="1" si="1687"/>
        <v>0</v>
      </c>
      <c r="AA355" s="95"/>
      <c r="AB355" s="87">
        <f t="shared" ref="AB355:AK355" ca="1" si="1688">ROUND(Q354*E$9/12,2)</f>
        <v>0</v>
      </c>
      <c r="AC355" s="87">
        <f t="shared" si="1688"/>
        <v>0</v>
      </c>
      <c r="AD355" s="87">
        <f t="shared" si="1688"/>
        <v>0</v>
      </c>
      <c r="AE355" s="87">
        <f t="shared" si="1688"/>
        <v>0</v>
      </c>
      <c r="AF355" s="87">
        <f t="shared" ca="1" si="1688"/>
        <v>0</v>
      </c>
      <c r="AG355" s="87">
        <f t="shared" ca="1" si="1688"/>
        <v>0</v>
      </c>
      <c r="AH355" s="87">
        <f t="shared" ca="1" si="1688"/>
        <v>0</v>
      </c>
      <c r="AI355" s="87">
        <f t="shared" ca="1" si="1688"/>
        <v>0</v>
      </c>
      <c r="AJ355" s="87">
        <f t="shared" ca="1" si="1688"/>
        <v>0</v>
      </c>
      <c r="AK355" s="87">
        <f t="shared" ca="1" si="1688"/>
        <v>0</v>
      </c>
      <c r="AL355" s="87">
        <f t="shared" ca="1" si="16"/>
        <v>0</v>
      </c>
      <c r="AM355" s="96"/>
      <c r="AN355" s="87">
        <f t="shared" ref="AN355:AW355" ca="1" si="1689">IF(Q354&gt;0,IF((Q354+AB355)&lt;E$10,Q354+AB355,E$10),0)</f>
        <v>0</v>
      </c>
      <c r="AO355" s="87">
        <f t="shared" si="1689"/>
        <v>0</v>
      </c>
      <c r="AP355" s="87">
        <f t="shared" si="1689"/>
        <v>0</v>
      </c>
      <c r="AQ355" s="87">
        <f t="shared" si="1689"/>
        <v>0</v>
      </c>
      <c r="AR355" s="87">
        <f t="shared" ca="1" si="1689"/>
        <v>0</v>
      </c>
      <c r="AS355" s="87">
        <f t="shared" ca="1" si="1689"/>
        <v>0</v>
      </c>
      <c r="AT355" s="87">
        <f t="shared" ca="1" si="1689"/>
        <v>0</v>
      </c>
      <c r="AU355" s="87">
        <f t="shared" ca="1" si="1689"/>
        <v>0</v>
      </c>
      <c r="AV355" s="87">
        <f t="shared" ca="1" si="1689"/>
        <v>0</v>
      </c>
      <c r="AW355" s="87">
        <f t="shared" ca="1" si="1689"/>
        <v>0</v>
      </c>
      <c r="AX355" s="87">
        <f t="shared" ca="1" si="18"/>
        <v>0</v>
      </c>
      <c r="AY355" s="87"/>
      <c r="AZ355" s="166">
        <f t="shared" ca="1" si="19"/>
        <v>0</v>
      </c>
      <c r="BA355" s="87">
        <f t="shared" ref="BA355:BI355" si="1690">IF(R354&lt;=0,0,IF($C355&lt;=SUM($AZ355:AZ355),0,IF(AO355+$C355-SUM($AZ355:AZ355)&gt;R354+AC355,R354+AC355-AO355,$C355-SUM($AZ355:AZ355))))</f>
        <v>0</v>
      </c>
      <c r="BB355" s="87">
        <f t="shared" si="1690"/>
        <v>0</v>
      </c>
      <c r="BC355" s="87">
        <f t="shared" si="1690"/>
        <v>0</v>
      </c>
      <c r="BD355" s="87">
        <f t="shared" ca="1" si="1690"/>
        <v>0</v>
      </c>
      <c r="BE355" s="87">
        <f t="shared" ca="1" si="1690"/>
        <v>0</v>
      </c>
      <c r="BF355" s="87">
        <f t="shared" ca="1" si="1690"/>
        <v>0</v>
      </c>
      <c r="BG355" s="87">
        <f t="shared" ca="1" si="1690"/>
        <v>0</v>
      </c>
      <c r="BH355" s="87">
        <f t="shared" ca="1" si="1690"/>
        <v>0</v>
      </c>
      <c r="BI355" s="87">
        <f t="shared" ca="1" si="1690"/>
        <v>0</v>
      </c>
      <c r="BJ355" s="2"/>
    </row>
    <row r="356" spans="1:62" ht="10.5" customHeight="1">
      <c r="A356" s="85" t="str">
        <f t="shared" ca="1" si="10"/>
        <v/>
      </c>
      <c r="B356" s="104" t="e">
        <f t="shared" ca="1" si="11"/>
        <v>#N/A</v>
      </c>
      <c r="C356" s="86" t="str">
        <f t="shared" ca="1" si="12"/>
        <v/>
      </c>
      <c r="D356" s="137"/>
      <c r="E356" s="87">
        <f t="shared" ref="E356:N356" ca="1" si="1691">AN356+AZ356</f>
        <v>0</v>
      </c>
      <c r="F356" s="87">
        <f t="shared" si="1691"/>
        <v>0</v>
      </c>
      <c r="G356" s="87">
        <f t="shared" si="1691"/>
        <v>0</v>
      </c>
      <c r="H356" s="87">
        <f t="shared" si="1691"/>
        <v>0</v>
      </c>
      <c r="I356" s="87">
        <f t="shared" ca="1" si="1691"/>
        <v>0</v>
      </c>
      <c r="J356" s="87">
        <f t="shared" ca="1" si="1691"/>
        <v>0</v>
      </c>
      <c r="K356" s="87">
        <f t="shared" ca="1" si="1691"/>
        <v>0</v>
      </c>
      <c r="L356" s="87">
        <f t="shared" ca="1" si="1691"/>
        <v>0</v>
      </c>
      <c r="M356" s="87">
        <f t="shared" ca="1" si="1691"/>
        <v>0</v>
      </c>
      <c r="N356" s="87">
        <f t="shared" ca="1" si="1691"/>
        <v>0</v>
      </c>
      <c r="O356" s="88"/>
      <c r="P356" s="87">
        <f t="shared" ca="1" si="8"/>
        <v>0</v>
      </c>
      <c r="Q356" s="87">
        <f t="shared" ref="Q356:Z356" ca="1" si="1692">IF(E$8=0,0,ROUND(Q355-(E356-AB356),2))</f>
        <v>0</v>
      </c>
      <c r="R356" s="87">
        <f t="shared" si="1692"/>
        <v>0</v>
      </c>
      <c r="S356" s="87">
        <f t="shared" si="1692"/>
        <v>0</v>
      </c>
      <c r="T356" s="87">
        <f t="shared" si="1692"/>
        <v>0</v>
      </c>
      <c r="U356" s="87">
        <f t="shared" ca="1" si="1692"/>
        <v>0</v>
      </c>
      <c r="V356" s="87">
        <f t="shared" ca="1" si="1692"/>
        <v>0</v>
      </c>
      <c r="W356" s="87">
        <f t="shared" ca="1" si="1692"/>
        <v>0</v>
      </c>
      <c r="X356" s="87">
        <f t="shared" ca="1" si="1692"/>
        <v>0</v>
      </c>
      <c r="Y356" s="87">
        <f t="shared" ca="1" si="1692"/>
        <v>0</v>
      </c>
      <c r="Z356" s="87">
        <f t="shared" ca="1" si="1692"/>
        <v>0</v>
      </c>
      <c r="AA356" s="95"/>
      <c r="AB356" s="87">
        <f t="shared" ref="AB356:AK356" ca="1" si="1693">ROUND(Q355*E$9/12,2)</f>
        <v>0</v>
      </c>
      <c r="AC356" s="87">
        <f t="shared" si="1693"/>
        <v>0</v>
      </c>
      <c r="AD356" s="87">
        <f t="shared" si="1693"/>
        <v>0</v>
      </c>
      <c r="AE356" s="87">
        <f t="shared" si="1693"/>
        <v>0</v>
      </c>
      <c r="AF356" s="87">
        <f t="shared" ca="1" si="1693"/>
        <v>0</v>
      </c>
      <c r="AG356" s="87">
        <f t="shared" ca="1" si="1693"/>
        <v>0</v>
      </c>
      <c r="AH356" s="87">
        <f t="shared" ca="1" si="1693"/>
        <v>0</v>
      </c>
      <c r="AI356" s="87">
        <f t="shared" ca="1" si="1693"/>
        <v>0</v>
      </c>
      <c r="AJ356" s="87">
        <f t="shared" ca="1" si="1693"/>
        <v>0</v>
      </c>
      <c r="AK356" s="87">
        <f t="shared" ca="1" si="1693"/>
        <v>0</v>
      </c>
      <c r="AL356" s="87">
        <f t="shared" ca="1" si="16"/>
        <v>0</v>
      </c>
      <c r="AM356" s="96"/>
      <c r="AN356" s="87">
        <f t="shared" ref="AN356:AW356" ca="1" si="1694">IF(Q355&gt;0,IF((Q355+AB356)&lt;E$10,Q355+AB356,E$10),0)</f>
        <v>0</v>
      </c>
      <c r="AO356" s="87">
        <f t="shared" si="1694"/>
        <v>0</v>
      </c>
      <c r="AP356" s="87">
        <f t="shared" si="1694"/>
        <v>0</v>
      </c>
      <c r="AQ356" s="87">
        <f t="shared" si="1694"/>
        <v>0</v>
      </c>
      <c r="AR356" s="87">
        <f t="shared" ca="1" si="1694"/>
        <v>0</v>
      </c>
      <c r="AS356" s="87">
        <f t="shared" ca="1" si="1694"/>
        <v>0</v>
      </c>
      <c r="AT356" s="87">
        <f t="shared" ca="1" si="1694"/>
        <v>0</v>
      </c>
      <c r="AU356" s="87">
        <f t="shared" ca="1" si="1694"/>
        <v>0</v>
      </c>
      <c r="AV356" s="87">
        <f t="shared" ca="1" si="1694"/>
        <v>0</v>
      </c>
      <c r="AW356" s="87">
        <f t="shared" ca="1" si="1694"/>
        <v>0</v>
      </c>
      <c r="AX356" s="87">
        <f t="shared" ca="1" si="18"/>
        <v>0</v>
      </c>
      <c r="AY356" s="87"/>
      <c r="AZ356" s="166">
        <f t="shared" ca="1" si="19"/>
        <v>0</v>
      </c>
      <c r="BA356" s="87">
        <f t="shared" ref="BA356:BI356" si="1695">IF(R355&lt;=0,0,IF($C356&lt;=SUM($AZ356:AZ356),0,IF(AO356+$C356-SUM($AZ356:AZ356)&gt;R355+AC356,R355+AC356-AO356,$C356-SUM($AZ356:AZ356))))</f>
        <v>0</v>
      </c>
      <c r="BB356" s="87">
        <f t="shared" si="1695"/>
        <v>0</v>
      </c>
      <c r="BC356" s="87">
        <f t="shared" si="1695"/>
        <v>0</v>
      </c>
      <c r="BD356" s="87">
        <f t="shared" ca="1" si="1695"/>
        <v>0</v>
      </c>
      <c r="BE356" s="87">
        <f t="shared" ca="1" si="1695"/>
        <v>0</v>
      </c>
      <c r="BF356" s="87">
        <f t="shared" ca="1" si="1695"/>
        <v>0</v>
      </c>
      <c r="BG356" s="87">
        <f t="shared" ca="1" si="1695"/>
        <v>0</v>
      </c>
      <c r="BH356" s="87">
        <f t="shared" ca="1" si="1695"/>
        <v>0</v>
      </c>
      <c r="BI356" s="87">
        <f t="shared" ca="1" si="1695"/>
        <v>0</v>
      </c>
      <c r="BJ356" s="2"/>
    </row>
    <row r="357" spans="1:62" ht="10.5" customHeight="1">
      <c r="A357" s="85" t="str">
        <f t="shared" ca="1" si="10"/>
        <v/>
      </c>
      <c r="B357" s="104" t="e">
        <f t="shared" ca="1" si="11"/>
        <v>#N/A</v>
      </c>
      <c r="C357" s="86" t="str">
        <f t="shared" ca="1" si="12"/>
        <v/>
      </c>
      <c r="D357" s="137"/>
      <c r="E357" s="87">
        <f t="shared" ref="E357:N357" ca="1" si="1696">AN357+AZ357</f>
        <v>0</v>
      </c>
      <c r="F357" s="87">
        <f t="shared" si="1696"/>
        <v>0</v>
      </c>
      <c r="G357" s="87">
        <f t="shared" si="1696"/>
        <v>0</v>
      </c>
      <c r="H357" s="87">
        <f t="shared" si="1696"/>
        <v>0</v>
      </c>
      <c r="I357" s="87">
        <f t="shared" ca="1" si="1696"/>
        <v>0</v>
      </c>
      <c r="J357" s="87">
        <f t="shared" ca="1" si="1696"/>
        <v>0</v>
      </c>
      <c r="K357" s="87">
        <f t="shared" ca="1" si="1696"/>
        <v>0</v>
      </c>
      <c r="L357" s="87">
        <f t="shared" ca="1" si="1696"/>
        <v>0</v>
      </c>
      <c r="M357" s="87">
        <f t="shared" ca="1" si="1696"/>
        <v>0</v>
      </c>
      <c r="N357" s="87">
        <f t="shared" ca="1" si="1696"/>
        <v>0</v>
      </c>
      <c r="O357" s="88"/>
      <c r="P357" s="87">
        <f t="shared" ca="1" si="8"/>
        <v>0</v>
      </c>
      <c r="Q357" s="87">
        <f t="shared" ref="Q357:Z357" ca="1" si="1697">IF(E$8=0,0,ROUND(Q356-(E357-AB357),2))</f>
        <v>0</v>
      </c>
      <c r="R357" s="87">
        <f t="shared" si="1697"/>
        <v>0</v>
      </c>
      <c r="S357" s="87">
        <f t="shared" si="1697"/>
        <v>0</v>
      </c>
      <c r="T357" s="87">
        <f t="shared" si="1697"/>
        <v>0</v>
      </c>
      <c r="U357" s="87">
        <f t="shared" ca="1" si="1697"/>
        <v>0</v>
      </c>
      <c r="V357" s="87">
        <f t="shared" ca="1" si="1697"/>
        <v>0</v>
      </c>
      <c r="W357" s="87">
        <f t="shared" ca="1" si="1697"/>
        <v>0</v>
      </c>
      <c r="X357" s="87">
        <f t="shared" ca="1" si="1697"/>
        <v>0</v>
      </c>
      <c r="Y357" s="87">
        <f t="shared" ca="1" si="1697"/>
        <v>0</v>
      </c>
      <c r="Z357" s="87">
        <f t="shared" ca="1" si="1697"/>
        <v>0</v>
      </c>
      <c r="AA357" s="95"/>
      <c r="AB357" s="87">
        <f t="shared" ref="AB357:AK357" ca="1" si="1698">ROUND(Q356*E$9/12,2)</f>
        <v>0</v>
      </c>
      <c r="AC357" s="87">
        <f t="shared" si="1698"/>
        <v>0</v>
      </c>
      <c r="AD357" s="87">
        <f t="shared" si="1698"/>
        <v>0</v>
      </c>
      <c r="AE357" s="87">
        <f t="shared" si="1698"/>
        <v>0</v>
      </c>
      <c r="AF357" s="87">
        <f t="shared" ca="1" si="1698"/>
        <v>0</v>
      </c>
      <c r="AG357" s="87">
        <f t="shared" ca="1" si="1698"/>
        <v>0</v>
      </c>
      <c r="AH357" s="87">
        <f t="shared" ca="1" si="1698"/>
        <v>0</v>
      </c>
      <c r="AI357" s="87">
        <f t="shared" ca="1" si="1698"/>
        <v>0</v>
      </c>
      <c r="AJ357" s="87">
        <f t="shared" ca="1" si="1698"/>
        <v>0</v>
      </c>
      <c r="AK357" s="87">
        <f t="shared" ca="1" si="1698"/>
        <v>0</v>
      </c>
      <c r="AL357" s="87">
        <f t="shared" ca="1" si="16"/>
        <v>0</v>
      </c>
      <c r="AM357" s="96"/>
      <c r="AN357" s="87">
        <f t="shared" ref="AN357:AW357" ca="1" si="1699">IF(Q356&gt;0,IF((Q356+AB357)&lt;E$10,Q356+AB357,E$10),0)</f>
        <v>0</v>
      </c>
      <c r="AO357" s="87">
        <f t="shared" si="1699"/>
        <v>0</v>
      </c>
      <c r="AP357" s="87">
        <f t="shared" si="1699"/>
        <v>0</v>
      </c>
      <c r="AQ357" s="87">
        <f t="shared" si="1699"/>
        <v>0</v>
      </c>
      <c r="AR357" s="87">
        <f t="shared" ca="1" si="1699"/>
        <v>0</v>
      </c>
      <c r="AS357" s="87">
        <f t="shared" ca="1" si="1699"/>
        <v>0</v>
      </c>
      <c r="AT357" s="87">
        <f t="shared" ca="1" si="1699"/>
        <v>0</v>
      </c>
      <c r="AU357" s="87">
        <f t="shared" ca="1" si="1699"/>
        <v>0</v>
      </c>
      <c r="AV357" s="87">
        <f t="shared" ca="1" si="1699"/>
        <v>0</v>
      </c>
      <c r="AW357" s="87">
        <f t="shared" ca="1" si="1699"/>
        <v>0</v>
      </c>
      <c r="AX357" s="87">
        <f t="shared" ca="1" si="18"/>
        <v>0</v>
      </c>
      <c r="AY357" s="87"/>
      <c r="AZ357" s="166">
        <f t="shared" ca="1" si="19"/>
        <v>0</v>
      </c>
      <c r="BA357" s="87">
        <f t="shared" ref="BA357:BI357" si="1700">IF(R356&lt;=0,0,IF($C357&lt;=SUM($AZ357:AZ357),0,IF(AO357+$C357-SUM($AZ357:AZ357)&gt;R356+AC357,R356+AC357-AO357,$C357-SUM($AZ357:AZ357))))</f>
        <v>0</v>
      </c>
      <c r="BB357" s="87">
        <f t="shared" si="1700"/>
        <v>0</v>
      </c>
      <c r="BC357" s="87">
        <f t="shared" si="1700"/>
        <v>0</v>
      </c>
      <c r="BD357" s="87">
        <f t="shared" ca="1" si="1700"/>
        <v>0</v>
      </c>
      <c r="BE357" s="87">
        <f t="shared" ca="1" si="1700"/>
        <v>0</v>
      </c>
      <c r="BF357" s="87">
        <f t="shared" ca="1" si="1700"/>
        <v>0</v>
      </c>
      <c r="BG357" s="87">
        <f t="shared" ca="1" si="1700"/>
        <v>0</v>
      </c>
      <c r="BH357" s="87">
        <f t="shared" ca="1" si="1700"/>
        <v>0</v>
      </c>
      <c r="BI357" s="87">
        <f t="shared" ca="1" si="1700"/>
        <v>0</v>
      </c>
      <c r="BJ357" s="2"/>
    </row>
    <row r="358" spans="1:62" ht="10.5" customHeight="1">
      <c r="A358" s="85" t="str">
        <f t="shared" ca="1" si="10"/>
        <v/>
      </c>
      <c r="B358" s="104" t="e">
        <f t="shared" ca="1" si="11"/>
        <v>#N/A</v>
      </c>
      <c r="C358" s="86" t="str">
        <f t="shared" ca="1" si="12"/>
        <v/>
      </c>
      <c r="D358" s="137"/>
      <c r="E358" s="87">
        <f t="shared" ref="E358:N358" ca="1" si="1701">AN358+AZ358</f>
        <v>0</v>
      </c>
      <c r="F358" s="87">
        <f t="shared" si="1701"/>
        <v>0</v>
      </c>
      <c r="G358" s="87">
        <f t="shared" si="1701"/>
        <v>0</v>
      </c>
      <c r="H358" s="87">
        <f t="shared" si="1701"/>
        <v>0</v>
      </c>
      <c r="I358" s="87">
        <f t="shared" ca="1" si="1701"/>
        <v>0</v>
      </c>
      <c r="J358" s="87">
        <f t="shared" ca="1" si="1701"/>
        <v>0</v>
      </c>
      <c r="K358" s="87">
        <f t="shared" ca="1" si="1701"/>
        <v>0</v>
      </c>
      <c r="L358" s="87">
        <f t="shared" ca="1" si="1701"/>
        <v>0</v>
      </c>
      <c r="M358" s="87">
        <f t="shared" ca="1" si="1701"/>
        <v>0</v>
      </c>
      <c r="N358" s="87">
        <f t="shared" ca="1" si="1701"/>
        <v>0</v>
      </c>
      <c r="O358" s="88"/>
      <c r="P358" s="87">
        <f t="shared" ca="1" si="8"/>
        <v>0</v>
      </c>
      <c r="Q358" s="87">
        <f t="shared" ref="Q358:Z358" ca="1" si="1702">IF(E$8=0,0,ROUND(Q357-(E358-AB358),2))</f>
        <v>0</v>
      </c>
      <c r="R358" s="87">
        <f t="shared" si="1702"/>
        <v>0</v>
      </c>
      <c r="S358" s="87">
        <f t="shared" si="1702"/>
        <v>0</v>
      </c>
      <c r="T358" s="87">
        <f t="shared" si="1702"/>
        <v>0</v>
      </c>
      <c r="U358" s="87">
        <f t="shared" ca="1" si="1702"/>
        <v>0</v>
      </c>
      <c r="V358" s="87">
        <f t="shared" ca="1" si="1702"/>
        <v>0</v>
      </c>
      <c r="W358" s="87">
        <f t="shared" ca="1" si="1702"/>
        <v>0</v>
      </c>
      <c r="X358" s="87">
        <f t="shared" ca="1" si="1702"/>
        <v>0</v>
      </c>
      <c r="Y358" s="87">
        <f t="shared" ca="1" si="1702"/>
        <v>0</v>
      </c>
      <c r="Z358" s="87">
        <f t="shared" ca="1" si="1702"/>
        <v>0</v>
      </c>
      <c r="AA358" s="95"/>
      <c r="AB358" s="87">
        <f t="shared" ref="AB358:AK358" ca="1" si="1703">ROUND(Q357*E$9/12,2)</f>
        <v>0</v>
      </c>
      <c r="AC358" s="87">
        <f t="shared" si="1703"/>
        <v>0</v>
      </c>
      <c r="AD358" s="87">
        <f t="shared" si="1703"/>
        <v>0</v>
      </c>
      <c r="AE358" s="87">
        <f t="shared" si="1703"/>
        <v>0</v>
      </c>
      <c r="AF358" s="87">
        <f t="shared" ca="1" si="1703"/>
        <v>0</v>
      </c>
      <c r="AG358" s="87">
        <f t="shared" ca="1" si="1703"/>
        <v>0</v>
      </c>
      <c r="AH358" s="87">
        <f t="shared" ca="1" si="1703"/>
        <v>0</v>
      </c>
      <c r="AI358" s="87">
        <f t="shared" ca="1" si="1703"/>
        <v>0</v>
      </c>
      <c r="AJ358" s="87">
        <f t="shared" ca="1" si="1703"/>
        <v>0</v>
      </c>
      <c r="AK358" s="87">
        <f t="shared" ca="1" si="1703"/>
        <v>0</v>
      </c>
      <c r="AL358" s="87">
        <f t="shared" ca="1" si="16"/>
        <v>0</v>
      </c>
      <c r="AM358" s="96"/>
      <c r="AN358" s="87">
        <f t="shared" ref="AN358:AW358" ca="1" si="1704">IF(Q357&gt;0,IF((Q357+AB358)&lt;E$10,Q357+AB358,E$10),0)</f>
        <v>0</v>
      </c>
      <c r="AO358" s="87">
        <f t="shared" si="1704"/>
        <v>0</v>
      </c>
      <c r="AP358" s="87">
        <f t="shared" si="1704"/>
        <v>0</v>
      </c>
      <c r="AQ358" s="87">
        <f t="shared" si="1704"/>
        <v>0</v>
      </c>
      <c r="AR358" s="87">
        <f t="shared" ca="1" si="1704"/>
        <v>0</v>
      </c>
      <c r="AS358" s="87">
        <f t="shared" ca="1" si="1704"/>
        <v>0</v>
      </c>
      <c r="AT358" s="87">
        <f t="shared" ca="1" si="1704"/>
        <v>0</v>
      </c>
      <c r="AU358" s="87">
        <f t="shared" ca="1" si="1704"/>
        <v>0</v>
      </c>
      <c r="AV358" s="87">
        <f t="shared" ca="1" si="1704"/>
        <v>0</v>
      </c>
      <c r="AW358" s="87">
        <f t="shared" ca="1" si="1704"/>
        <v>0</v>
      </c>
      <c r="AX358" s="87">
        <f t="shared" ca="1" si="18"/>
        <v>0</v>
      </c>
      <c r="AY358" s="87"/>
      <c r="AZ358" s="166">
        <f t="shared" ca="1" si="19"/>
        <v>0</v>
      </c>
      <c r="BA358" s="87">
        <f t="shared" ref="BA358:BI358" si="1705">IF(R357&lt;=0,0,IF($C358&lt;=SUM($AZ358:AZ358),0,IF(AO358+$C358-SUM($AZ358:AZ358)&gt;R357+AC358,R357+AC358-AO358,$C358-SUM($AZ358:AZ358))))</f>
        <v>0</v>
      </c>
      <c r="BB358" s="87">
        <f t="shared" si="1705"/>
        <v>0</v>
      </c>
      <c r="BC358" s="87">
        <f t="shared" si="1705"/>
        <v>0</v>
      </c>
      <c r="BD358" s="87">
        <f t="shared" ca="1" si="1705"/>
        <v>0</v>
      </c>
      <c r="BE358" s="87">
        <f t="shared" ca="1" si="1705"/>
        <v>0</v>
      </c>
      <c r="BF358" s="87">
        <f t="shared" ca="1" si="1705"/>
        <v>0</v>
      </c>
      <c r="BG358" s="87">
        <f t="shared" ca="1" si="1705"/>
        <v>0</v>
      </c>
      <c r="BH358" s="87">
        <f t="shared" ca="1" si="1705"/>
        <v>0</v>
      </c>
      <c r="BI358" s="87">
        <f t="shared" ca="1" si="1705"/>
        <v>0</v>
      </c>
      <c r="BJ358" s="2"/>
    </row>
    <row r="359" spans="1:62" ht="10.5" customHeight="1">
      <c r="A359" s="85" t="str">
        <f t="shared" ca="1" si="10"/>
        <v/>
      </c>
      <c r="B359" s="104" t="e">
        <f t="shared" ca="1" si="11"/>
        <v>#N/A</v>
      </c>
      <c r="C359" s="86" t="str">
        <f t="shared" ca="1" si="12"/>
        <v/>
      </c>
      <c r="D359" s="137"/>
      <c r="E359" s="87">
        <f t="shared" ref="E359:N359" ca="1" si="1706">AN359+AZ359</f>
        <v>0</v>
      </c>
      <c r="F359" s="87">
        <f t="shared" si="1706"/>
        <v>0</v>
      </c>
      <c r="G359" s="87">
        <f t="shared" si="1706"/>
        <v>0</v>
      </c>
      <c r="H359" s="87">
        <f t="shared" si="1706"/>
        <v>0</v>
      </c>
      <c r="I359" s="87">
        <f t="shared" ca="1" si="1706"/>
        <v>0</v>
      </c>
      <c r="J359" s="87">
        <f t="shared" ca="1" si="1706"/>
        <v>0</v>
      </c>
      <c r="K359" s="87">
        <f t="shared" ca="1" si="1706"/>
        <v>0</v>
      </c>
      <c r="L359" s="87">
        <f t="shared" ca="1" si="1706"/>
        <v>0</v>
      </c>
      <c r="M359" s="87">
        <f t="shared" ca="1" si="1706"/>
        <v>0</v>
      </c>
      <c r="N359" s="87">
        <f t="shared" ca="1" si="1706"/>
        <v>0</v>
      </c>
      <c r="O359" s="88"/>
      <c r="P359" s="87">
        <f t="shared" ca="1" si="8"/>
        <v>0</v>
      </c>
      <c r="Q359" s="87">
        <f t="shared" ref="Q359:Z359" ca="1" si="1707">IF(E$8=0,0,ROUND(Q358-(E359-AB359),2))</f>
        <v>0</v>
      </c>
      <c r="R359" s="87">
        <f t="shared" si="1707"/>
        <v>0</v>
      </c>
      <c r="S359" s="87">
        <f t="shared" si="1707"/>
        <v>0</v>
      </c>
      <c r="T359" s="87">
        <f t="shared" si="1707"/>
        <v>0</v>
      </c>
      <c r="U359" s="87">
        <f t="shared" ca="1" si="1707"/>
        <v>0</v>
      </c>
      <c r="V359" s="87">
        <f t="shared" ca="1" si="1707"/>
        <v>0</v>
      </c>
      <c r="W359" s="87">
        <f t="shared" ca="1" si="1707"/>
        <v>0</v>
      </c>
      <c r="X359" s="87">
        <f t="shared" ca="1" si="1707"/>
        <v>0</v>
      </c>
      <c r="Y359" s="87">
        <f t="shared" ca="1" si="1707"/>
        <v>0</v>
      </c>
      <c r="Z359" s="87">
        <f t="shared" ca="1" si="1707"/>
        <v>0</v>
      </c>
      <c r="AA359" s="95"/>
      <c r="AB359" s="87">
        <f t="shared" ref="AB359:AK359" ca="1" si="1708">ROUND(Q358*E$9/12,2)</f>
        <v>0</v>
      </c>
      <c r="AC359" s="87">
        <f t="shared" si="1708"/>
        <v>0</v>
      </c>
      <c r="AD359" s="87">
        <f t="shared" si="1708"/>
        <v>0</v>
      </c>
      <c r="AE359" s="87">
        <f t="shared" si="1708"/>
        <v>0</v>
      </c>
      <c r="AF359" s="87">
        <f t="shared" ca="1" si="1708"/>
        <v>0</v>
      </c>
      <c r="AG359" s="87">
        <f t="shared" ca="1" si="1708"/>
        <v>0</v>
      </c>
      <c r="AH359" s="87">
        <f t="shared" ca="1" si="1708"/>
        <v>0</v>
      </c>
      <c r="AI359" s="87">
        <f t="shared" ca="1" si="1708"/>
        <v>0</v>
      </c>
      <c r="AJ359" s="87">
        <f t="shared" ca="1" si="1708"/>
        <v>0</v>
      </c>
      <c r="AK359" s="87">
        <f t="shared" ca="1" si="1708"/>
        <v>0</v>
      </c>
      <c r="AL359" s="87">
        <f t="shared" ca="1" si="16"/>
        <v>0</v>
      </c>
      <c r="AM359" s="96"/>
      <c r="AN359" s="87">
        <f t="shared" ref="AN359:AW359" ca="1" si="1709">IF(Q358&gt;0,IF((Q358+AB359)&lt;E$10,Q358+AB359,E$10),0)</f>
        <v>0</v>
      </c>
      <c r="AO359" s="87">
        <f t="shared" si="1709"/>
        <v>0</v>
      </c>
      <c r="AP359" s="87">
        <f t="shared" si="1709"/>
        <v>0</v>
      </c>
      <c r="AQ359" s="87">
        <f t="shared" si="1709"/>
        <v>0</v>
      </c>
      <c r="AR359" s="87">
        <f t="shared" ca="1" si="1709"/>
        <v>0</v>
      </c>
      <c r="AS359" s="87">
        <f t="shared" ca="1" si="1709"/>
        <v>0</v>
      </c>
      <c r="AT359" s="87">
        <f t="shared" ca="1" si="1709"/>
        <v>0</v>
      </c>
      <c r="AU359" s="87">
        <f t="shared" ca="1" si="1709"/>
        <v>0</v>
      </c>
      <c r="AV359" s="87">
        <f t="shared" ca="1" si="1709"/>
        <v>0</v>
      </c>
      <c r="AW359" s="87">
        <f t="shared" ca="1" si="1709"/>
        <v>0</v>
      </c>
      <c r="AX359" s="87">
        <f t="shared" ca="1" si="18"/>
        <v>0</v>
      </c>
      <c r="AY359" s="87"/>
      <c r="AZ359" s="166">
        <f t="shared" ca="1" si="19"/>
        <v>0</v>
      </c>
      <c r="BA359" s="87">
        <f t="shared" ref="BA359:BI359" si="1710">IF(R358&lt;=0,0,IF($C359&lt;=SUM($AZ359:AZ359),0,IF(AO359+$C359-SUM($AZ359:AZ359)&gt;R358+AC359,R358+AC359-AO359,$C359-SUM($AZ359:AZ359))))</f>
        <v>0</v>
      </c>
      <c r="BB359" s="87">
        <f t="shared" si="1710"/>
        <v>0</v>
      </c>
      <c r="BC359" s="87">
        <f t="shared" si="1710"/>
        <v>0</v>
      </c>
      <c r="BD359" s="87">
        <f t="shared" ca="1" si="1710"/>
        <v>0</v>
      </c>
      <c r="BE359" s="87">
        <f t="shared" ca="1" si="1710"/>
        <v>0</v>
      </c>
      <c r="BF359" s="87">
        <f t="shared" ca="1" si="1710"/>
        <v>0</v>
      </c>
      <c r="BG359" s="87">
        <f t="shared" ca="1" si="1710"/>
        <v>0</v>
      </c>
      <c r="BH359" s="87">
        <f t="shared" ca="1" si="1710"/>
        <v>0</v>
      </c>
      <c r="BI359" s="87">
        <f t="shared" ca="1" si="1710"/>
        <v>0</v>
      </c>
      <c r="BJ359" s="2"/>
    </row>
    <row r="360" spans="1:62" ht="10.5" customHeight="1">
      <c r="A360" s="85" t="str">
        <f t="shared" ca="1" si="10"/>
        <v/>
      </c>
      <c r="B360" s="104" t="e">
        <f t="shared" ca="1" si="11"/>
        <v>#N/A</v>
      </c>
      <c r="C360" s="86" t="str">
        <f t="shared" ca="1" si="12"/>
        <v/>
      </c>
      <c r="D360" s="137"/>
      <c r="E360" s="87">
        <f t="shared" ref="E360:N360" ca="1" si="1711">AN360+AZ360</f>
        <v>0</v>
      </c>
      <c r="F360" s="87">
        <f t="shared" si="1711"/>
        <v>0</v>
      </c>
      <c r="G360" s="87">
        <f t="shared" si="1711"/>
        <v>0</v>
      </c>
      <c r="H360" s="87">
        <f t="shared" si="1711"/>
        <v>0</v>
      </c>
      <c r="I360" s="87">
        <f t="shared" ca="1" si="1711"/>
        <v>0</v>
      </c>
      <c r="J360" s="87">
        <f t="shared" ca="1" si="1711"/>
        <v>0</v>
      </c>
      <c r="K360" s="87">
        <f t="shared" ca="1" si="1711"/>
        <v>0</v>
      </c>
      <c r="L360" s="87">
        <f t="shared" ca="1" si="1711"/>
        <v>0</v>
      </c>
      <c r="M360" s="87">
        <f t="shared" ca="1" si="1711"/>
        <v>0</v>
      </c>
      <c r="N360" s="87">
        <f t="shared" ca="1" si="1711"/>
        <v>0</v>
      </c>
      <c r="O360" s="88"/>
      <c r="P360" s="87">
        <f t="shared" ca="1" si="8"/>
        <v>0</v>
      </c>
      <c r="Q360" s="87">
        <f t="shared" ref="Q360:Z360" ca="1" si="1712">IF(E$8=0,0,ROUND(Q359-(E360-AB360),2))</f>
        <v>0</v>
      </c>
      <c r="R360" s="87">
        <f t="shared" si="1712"/>
        <v>0</v>
      </c>
      <c r="S360" s="87">
        <f t="shared" si="1712"/>
        <v>0</v>
      </c>
      <c r="T360" s="87">
        <f t="shared" si="1712"/>
        <v>0</v>
      </c>
      <c r="U360" s="87">
        <f t="shared" ca="1" si="1712"/>
        <v>0</v>
      </c>
      <c r="V360" s="87">
        <f t="shared" ca="1" si="1712"/>
        <v>0</v>
      </c>
      <c r="W360" s="87">
        <f t="shared" ca="1" si="1712"/>
        <v>0</v>
      </c>
      <c r="X360" s="87">
        <f t="shared" ca="1" si="1712"/>
        <v>0</v>
      </c>
      <c r="Y360" s="87">
        <f t="shared" ca="1" si="1712"/>
        <v>0</v>
      </c>
      <c r="Z360" s="87">
        <f t="shared" ca="1" si="1712"/>
        <v>0</v>
      </c>
      <c r="AA360" s="95"/>
      <c r="AB360" s="87">
        <f t="shared" ref="AB360:AK360" ca="1" si="1713">ROUND(Q359*E$9/12,2)</f>
        <v>0</v>
      </c>
      <c r="AC360" s="87">
        <f t="shared" si="1713"/>
        <v>0</v>
      </c>
      <c r="AD360" s="87">
        <f t="shared" si="1713"/>
        <v>0</v>
      </c>
      <c r="AE360" s="87">
        <f t="shared" si="1713"/>
        <v>0</v>
      </c>
      <c r="AF360" s="87">
        <f t="shared" ca="1" si="1713"/>
        <v>0</v>
      </c>
      <c r="AG360" s="87">
        <f t="shared" ca="1" si="1713"/>
        <v>0</v>
      </c>
      <c r="AH360" s="87">
        <f t="shared" ca="1" si="1713"/>
        <v>0</v>
      </c>
      <c r="AI360" s="87">
        <f t="shared" ca="1" si="1713"/>
        <v>0</v>
      </c>
      <c r="AJ360" s="87">
        <f t="shared" ca="1" si="1713"/>
        <v>0</v>
      </c>
      <c r="AK360" s="87">
        <f t="shared" ca="1" si="1713"/>
        <v>0</v>
      </c>
      <c r="AL360" s="87">
        <f t="shared" ca="1" si="16"/>
        <v>0</v>
      </c>
      <c r="AM360" s="96"/>
      <c r="AN360" s="87">
        <f t="shared" ref="AN360:AW360" ca="1" si="1714">IF(Q359&gt;0,IF((Q359+AB360)&lt;E$10,Q359+AB360,E$10),0)</f>
        <v>0</v>
      </c>
      <c r="AO360" s="87">
        <f t="shared" si="1714"/>
        <v>0</v>
      </c>
      <c r="AP360" s="87">
        <f t="shared" si="1714"/>
        <v>0</v>
      </c>
      <c r="AQ360" s="87">
        <f t="shared" si="1714"/>
        <v>0</v>
      </c>
      <c r="AR360" s="87">
        <f t="shared" ca="1" si="1714"/>
        <v>0</v>
      </c>
      <c r="AS360" s="87">
        <f t="shared" ca="1" si="1714"/>
        <v>0</v>
      </c>
      <c r="AT360" s="87">
        <f t="shared" ca="1" si="1714"/>
        <v>0</v>
      </c>
      <c r="AU360" s="87">
        <f t="shared" ca="1" si="1714"/>
        <v>0</v>
      </c>
      <c r="AV360" s="87">
        <f t="shared" ca="1" si="1714"/>
        <v>0</v>
      </c>
      <c r="AW360" s="87">
        <f t="shared" ca="1" si="1714"/>
        <v>0</v>
      </c>
      <c r="AX360" s="87">
        <f t="shared" ca="1" si="18"/>
        <v>0</v>
      </c>
      <c r="AY360" s="87"/>
      <c r="AZ360" s="166">
        <f t="shared" ca="1" si="19"/>
        <v>0</v>
      </c>
      <c r="BA360" s="87">
        <f t="shared" ref="BA360:BI360" si="1715">IF(R359&lt;=0,0,IF($C360&lt;=SUM($AZ360:AZ360),0,IF(AO360+$C360-SUM($AZ360:AZ360)&gt;R359+AC360,R359+AC360-AO360,$C360-SUM($AZ360:AZ360))))</f>
        <v>0</v>
      </c>
      <c r="BB360" s="87">
        <f t="shared" si="1715"/>
        <v>0</v>
      </c>
      <c r="BC360" s="87">
        <f t="shared" si="1715"/>
        <v>0</v>
      </c>
      <c r="BD360" s="87">
        <f t="shared" ca="1" si="1715"/>
        <v>0</v>
      </c>
      <c r="BE360" s="87">
        <f t="shared" ca="1" si="1715"/>
        <v>0</v>
      </c>
      <c r="BF360" s="87">
        <f t="shared" ca="1" si="1715"/>
        <v>0</v>
      </c>
      <c r="BG360" s="87">
        <f t="shared" ca="1" si="1715"/>
        <v>0</v>
      </c>
      <c r="BH360" s="87">
        <f t="shared" ca="1" si="1715"/>
        <v>0</v>
      </c>
      <c r="BI360" s="87">
        <f t="shared" ca="1" si="1715"/>
        <v>0</v>
      </c>
      <c r="BJ360" s="2"/>
    </row>
    <row r="361" spans="1:62" ht="10.5" customHeight="1">
      <c r="A361" s="85" t="str">
        <f t="shared" ca="1" si="10"/>
        <v/>
      </c>
      <c r="B361" s="104" t="e">
        <f t="shared" ca="1" si="11"/>
        <v>#N/A</v>
      </c>
      <c r="C361" s="86" t="str">
        <f t="shared" ca="1" si="12"/>
        <v/>
      </c>
      <c r="D361" s="137"/>
      <c r="E361" s="87">
        <f t="shared" ref="E361:N361" ca="1" si="1716">AN361+AZ361</f>
        <v>0</v>
      </c>
      <c r="F361" s="87">
        <f t="shared" si="1716"/>
        <v>0</v>
      </c>
      <c r="G361" s="87">
        <f t="shared" si="1716"/>
        <v>0</v>
      </c>
      <c r="H361" s="87">
        <f t="shared" si="1716"/>
        <v>0</v>
      </c>
      <c r="I361" s="87">
        <f t="shared" ca="1" si="1716"/>
        <v>0</v>
      </c>
      <c r="J361" s="87">
        <f t="shared" ca="1" si="1716"/>
        <v>0</v>
      </c>
      <c r="K361" s="87">
        <f t="shared" ca="1" si="1716"/>
        <v>0</v>
      </c>
      <c r="L361" s="87">
        <f t="shared" ca="1" si="1716"/>
        <v>0</v>
      </c>
      <c r="M361" s="87">
        <f t="shared" ca="1" si="1716"/>
        <v>0</v>
      </c>
      <c r="N361" s="87">
        <f t="shared" ca="1" si="1716"/>
        <v>0</v>
      </c>
      <c r="O361" s="88"/>
      <c r="P361" s="87">
        <f t="shared" ca="1" si="8"/>
        <v>0</v>
      </c>
      <c r="Q361" s="87">
        <f t="shared" ref="Q361:Z361" ca="1" si="1717">IF(E$8=0,0,ROUND(Q360-(E361-AB361),2))</f>
        <v>0</v>
      </c>
      <c r="R361" s="87">
        <f t="shared" si="1717"/>
        <v>0</v>
      </c>
      <c r="S361" s="87">
        <f t="shared" si="1717"/>
        <v>0</v>
      </c>
      <c r="T361" s="87">
        <f t="shared" si="1717"/>
        <v>0</v>
      </c>
      <c r="U361" s="87">
        <f t="shared" ca="1" si="1717"/>
        <v>0</v>
      </c>
      <c r="V361" s="87">
        <f t="shared" ca="1" si="1717"/>
        <v>0</v>
      </c>
      <c r="W361" s="87">
        <f t="shared" ca="1" si="1717"/>
        <v>0</v>
      </c>
      <c r="X361" s="87">
        <f t="shared" ca="1" si="1717"/>
        <v>0</v>
      </c>
      <c r="Y361" s="87">
        <f t="shared" ca="1" si="1717"/>
        <v>0</v>
      </c>
      <c r="Z361" s="87">
        <f t="shared" ca="1" si="1717"/>
        <v>0</v>
      </c>
      <c r="AA361" s="95"/>
      <c r="AB361" s="87">
        <f t="shared" ref="AB361:AK361" ca="1" si="1718">ROUND(Q360*E$9/12,2)</f>
        <v>0</v>
      </c>
      <c r="AC361" s="87">
        <f t="shared" si="1718"/>
        <v>0</v>
      </c>
      <c r="AD361" s="87">
        <f t="shared" si="1718"/>
        <v>0</v>
      </c>
      <c r="AE361" s="87">
        <f t="shared" si="1718"/>
        <v>0</v>
      </c>
      <c r="AF361" s="87">
        <f t="shared" ca="1" si="1718"/>
        <v>0</v>
      </c>
      <c r="AG361" s="87">
        <f t="shared" ca="1" si="1718"/>
        <v>0</v>
      </c>
      <c r="AH361" s="87">
        <f t="shared" ca="1" si="1718"/>
        <v>0</v>
      </c>
      <c r="AI361" s="87">
        <f t="shared" ca="1" si="1718"/>
        <v>0</v>
      </c>
      <c r="AJ361" s="87">
        <f t="shared" ca="1" si="1718"/>
        <v>0</v>
      </c>
      <c r="AK361" s="87">
        <f t="shared" ca="1" si="1718"/>
        <v>0</v>
      </c>
      <c r="AL361" s="87">
        <f t="shared" ca="1" si="16"/>
        <v>0</v>
      </c>
      <c r="AM361" s="96"/>
      <c r="AN361" s="87">
        <f t="shared" ref="AN361:AW361" ca="1" si="1719">IF(Q360&gt;0,IF((Q360+AB361)&lt;E$10,Q360+AB361,E$10),0)</f>
        <v>0</v>
      </c>
      <c r="AO361" s="87">
        <f t="shared" si="1719"/>
        <v>0</v>
      </c>
      <c r="AP361" s="87">
        <f t="shared" si="1719"/>
        <v>0</v>
      </c>
      <c r="AQ361" s="87">
        <f t="shared" si="1719"/>
        <v>0</v>
      </c>
      <c r="AR361" s="87">
        <f t="shared" ca="1" si="1719"/>
        <v>0</v>
      </c>
      <c r="AS361" s="87">
        <f t="shared" ca="1" si="1719"/>
        <v>0</v>
      </c>
      <c r="AT361" s="87">
        <f t="shared" ca="1" si="1719"/>
        <v>0</v>
      </c>
      <c r="AU361" s="87">
        <f t="shared" ca="1" si="1719"/>
        <v>0</v>
      </c>
      <c r="AV361" s="87">
        <f t="shared" ca="1" si="1719"/>
        <v>0</v>
      </c>
      <c r="AW361" s="87">
        <f t="shared" ca="1" si="1719"/>
        <v>0</v>
      </c>
      <c r="AX361" s="87">
        <f t="shared" ca="1" si="18"/>
        <v>0</v>
      </c>
      <c r="AY361" s="87"/>
      <c r="AZ361" s="166">
        <f t="shared" ca="1" si="19"/>
        <v>0</v>
      </c>
      <c r="BA361" s="87">
        <f t="shared" ref="BA361:BI361" si="1720">IF(R360&lt;=0,0,IF($C361&lt;=SUM($AZ361:AZ361),0,IF(AO361+$C361-SUM($AZ361:AZ361)&gt;R360+AC361,R360+AC361-AO361,$C361-SUM($AZ361:AZ361))))</f>
        <v>0</v>
      </c>
      <c r="BB361" s="87">
        <f t="shared" si="1720"/>
        <v>0</v>
      </c>
      <c r="BC361" s="87">
        <f t="shared" si="1720"/>
        <v>0</v>
      </c>
      <c r="BD361" s="87">
        <f t="shared" ca="1" si="1720"/>
        <v>0</v>
      </c>
      <c r="BE361" s="87">
        <f t="shared" ca="1" si="1720"/>
        <v>0</v>
      </c>
      <c r="BF361" s="87">
        <f t="shared" ca="1" si="1720"/>
        <v>0</v>
      </c>
      <c r="BG361" s="87">
        <f t="shared" ca="1" si="1720"/>
        <v>0</v>
      </c>
      <c r="BH361" s="87">
        <f t="shared" ca="1" si="1720"/>
        <v>0</v>
      </c>
      <c r="BI361" s="87">
        <f t="shared" ca="1" si="1720"/>
        <v>0</v>
      </c>
      <c r="BJ361" s="2"/>
    </row>
    <row r="362" spans="1:62" ht="10.5" customHeight="1">
      <c r="A362" s="85" t="str">
        <f t="shared" ca="1" si="10"/>
        <v/>
      </c>
      <c r="B362" s="104" t="e">
        <f t="shared" ca="1" si="11"/>
        <v>#N/A</v>
      </c>
      <c r="C362" s="86" t="str">
        <f t="shared" ca="1" si="12"/>
        <v/>
      </c>
      <c r="D362" s="137"/>
      <c r="E362" s="87">
        <f t="shared" ref="E362:N362" ca="1" si="1721">AN362+AZ362</f>
        <v>0</v>
      </c>
      <c r="F362" s="87">
        <f t="shared" si="1721"/>
        <v>0</v>
      </c>
      <c r="G362" s="87">
        <f t="shared" si="1721"/>
        <v>0</v>
      </c>
      <c r="H362" s="87">
        <f t="shared" si="1721"/>
        <v>0</v>
      </c>
      <c r="I362" s="87">
        <f t="shared" ca="1" si="1721"/>
        <v>0</v>
      </c>
      <c r="J362" s="87">
        <f t="shared" ca="1" si="1721"/>
        <v>0</v>
      </c>
      <c r="K362" s="87">
        <f t="shared" ca="1" si="1721"/>
        <v>0</v>
      </c>
      <c r="L362" s="87">
        <f t="shared" ca="1" si="1721"/>
        <v>0</v>
      </c>
      <c r="M362" s="87">
        <f t="shared" ca="1" si="1721"/>
        <v>0</v>
      </c>
      <c r="N362" s="87">
        <f t="shared" ca="1" si="1721"/>
        <v>0</v>
      </c>
      <c r="O362" s="88"/>
      <c r="P362" s="87">
        <f t="shared" ca="1" si="8"/>
        <v>0</v>
      </c>
      <c r="Q362" s="87">
        <f t="shared" ref="Q362:Z362" ca="1" si="1722">IF(E$8=0,0,ROUND(Q361-(E362-AB362),2))</f>
        <v>0</v>
      </c>
      <c r="R362" s="87">
        <f t="shared" si="1722"/>
        <v>0</v>
      </c>
      <c r="S362" s="87">
        <f t="shared" si="1722"/>
        <v>0</v>
      </c>
      <c r="T362" s="87">
        <f t="shared" si="1722"/>
        <v>0</v>
      </c>
      <c r="U362" s="87">
        <f t="shared" ca="1" si="1722"/>
        <v>0</v>
      </c>
      <c r="V362" s="87">
        <f t="shared" ca="1" si="1722"/>
        <v>0</v>
      </c>
      <c r="W362" s="87">
        <f t="shared" ca="1" si="1722"/>
        <v>0</v>
      </c>
      <c r="X362" s="87">
        <f t="shared" ca="1" si="1722"/>
        <v>0</v>
      </c>
      <c r="Y362" s="87">
        <f t="shared" ca="1" si="1722"/>
        <v>0</v>
      </c>
      <c r="Z362" s="87">
        <f t="shared" ca="1" si="1722"/>
        <v>0</v>
      </c>
      <c r="AA362" s="95"/>
      <c r="AB362" s="87">
        <f t="shared" ref="AB362:AK362" ca="1" si="1723">ROUND(Q361*E$9/12,2)</f>
        <v>0</v>
      </c>
      <c r="AC362" s="87">
        <f t="shared" si="1723"/>
        <v>0</v>
      </c>
      <c r="AD362" s="87">
        <f t="shared" si="1723"/>
        <v>0</v>
      </c>
      <c r="AE362" s="87">
        <f t="shared" si="1723"/>
        <v>0</v>
      </c>
      <c r="AF362" s="87">
        <f t="shared" ca="1" si="1723"/>
        <v>0</v>
      </c>
      <c r="AG362" s="87">
        <f t="shared" ca="1" si="1723"/>
        <v>0</v>
      </c>
      <c r="AH362" s="87">
        <f t="shared" ca="1" si="1723"/>
        <v>0</v>
      </c>
      <c r="AI362" s="87">
        <f t="shared" ca="1" si="1723"/>
        <v>0</v>
      </c>
      <c r="AJ362" s="87">
        <f t="shared" ca="1" si="1723"/>
        <v>0</v>
      </c>
      <c r="AK362" s="87">
        <f t="shared" ca="1" si="1723"/>
        <v>0</v>
      </c>
      <c r="AL362" s="87">
        <f t="shared" ca="1" si="16"/>
        <v>0</v>
      </c>
      <c r="AM362" s="96"/>
      <c r="AN362" s="87">
        <f t="shared" ref="AN362:AW362" ca="1" si="1724">IF(Q361&gt;0,IF((Q361+AB362)&lt;E$10,Q361+AB362,E$10),0)</f>
        <v>0</v>
      </c>
      <c r="AO362" s="87">
        <f t="shared" si="1724"/>
        <v>0</v>
      </c>
      <c r="AP362" s="87">
        <f t="shared" si="1724"/>
        <v>0</v>
      </c>
      <c r="AQ362" s="87">
        <f t="shared" si="1724"/>
        <v>0</v>
      </c>
      <c r="AR362" s="87">
        <f t="shared" ca="1" si="1724"/>
        <v>0</v>
      </c>
      <c r="AS362" s="87">
        <f t="shared" ca="1" si="1724"/>
        <v>0</v>
      </c>
      <c r="AT362" s="87">
        <f t="shared" ca="1" si="1724"/>
        <v>0</v>
      </c>
      <c r="AU362" s="87">
        <f t="shared" ca="1" si="1724"/>
        <v>0</v>
      </c>
      <c r="AV362" s="87">
        <f t="shared" ca="1" si="1724"/>
        <v>0</v>
      </c>
      <c r="AW362" s="87">
        <f t="shared" ca="1" si="1724"/>
        <v>0</v>
      </c>
      <c r="AX362" s="87">
        <f t="shared" ca="1" si="18"/>
        <v>0</v>
      </c>
      <c r="AY362" s="87"/>
      <c r="AZ362" s="166">
        <f t="shared" ca="1" si="19"/>
        <v>0</v>
      </c>
      <c r="BA362" s="87">
        <f t="shared" ref="BA362:BI362" si="1725">IF(R361&lt;=0,0,IF($C362&lt;=SUM($AZ362:AZ362),0,IF(AO362+$C362-SUM($AZ362:AZ362)&gt;R361+AC362,R361+AC362-AO362,$C362-SUM($AZ362:AZ362))))</f>
        <v>0</v>
      </c>
      <c r="BB362" s="87">
        <f t="shared" si="1725"/>
        <v>0</v>
      </c>
      <c r="BC362" s="87">
        <f t="shared" si="1725"/>
        <v>0</v>
      </c>
      <c r="BD362" s="87">
        <f t="shared" ca="1" si="1725"/>
        <v>0</v>
      </c>
      <c r="BE362" s="87">
        <f t="shared" ca="1" si="1725"/>
        <v>0</v>
      </c>
      <c r="BF362" s="87">
        <f t="shared" ca="1" si="1725"/>
        <v>0</v>
      </c>
      <c r="BG362" s="87">
        <f t="shared" ca="1" si="1725"/>
        <v>0</v>
      </c>
      <c r="BH362" s="87">
        <f t="shared" ca="1" si="1725"/>
        <v>0</v>
      </c>
      <c r="BI362" s="87">
        <f t="shared" ca="1" si="1725"/>
        <v>0</v>
      </c>
      <c r="BJ362" s="2"/>
    </row>
    <row r="363" spans="1:62" ht="10.5" customHeight="1">
      <c r="A363" s="85" t="str">
        <f t="shared" ca="1" si="10"/>
        <v/>
      </c>
      <c r="B363" s="104" t="e">
        <f t="shared" ca="1" si="11"/>
        <v>#N/A</v>
      </c>
      <c r="C363" s="86" t="str">
        <f t="shared" ca="1" si="12"/>
        <v/>
      </c>
      <c r="D363" s="137"/>
      <c r="E363" s="87">
        <f t="shared" ref="E363:N363" ca="1" si="1726">AN363+AZ363</f>
        <v>0</v>
      </c>
      <c r="F363" s="87">
        <f t="shared" si="1726"/>
        <v>0</v>
      </c>
      <c r="G363" s="87">
        <f t="shared" si="1726"/>
        <v>0</v>
      </c>
      <c r="H363" s="87">
        <f t="shared" si="1726"/>
        <v>0</v>
      </c>
      <c r="I363" s="87">
        <f t="shared" ca="1" si="1726"/>
        <v>0</v>
      </c>
      <c r="J363" s="87">
        <f t="shared" ca="1" si="1726"/>
        <v>0</v>
      </c>
      <c r="K363" s="87">
        <f t="shared" ca="1" si="1726"/>
        <v>0</v>
      </c>
      <c r="L363" s="87">
        <f t="shared" ca="1" si="1726"/>
        <v>0</v>
      </c>
      <c r="M363" s="87">
        <f t="shared" ca="1" si="1726"/>
        <v>0</v>
      </c>
      <c r="N363" s="87">
        <f t="shared" ca="1" si="1726"/>
        <v>0</v>
      </c>
      <c r="O363" s="88"/>
      <c r="P363" s="87">
        <f t="shared" ca="1" si="8"/>
        <v>0</v>
      </c>
      <c r="Q363" s="87">
        <f t="shared" ref="Q363:Z363" ca="1" si="1727">IF(E$8=0,0,ROUND(Q362-(E363-AB363),2))</f>
        <v>0</v>
      </c>
      <c r="R363" s="87">
        <f t="shared" si="1727"/>
        <v>0</v>
      </c>
      <c r="S363" s="87">
        <f t="shared" si="1727"/>
        <v>0</v>
      </c>
      <c r="T363" s="87">
        <f t="shared" si="1727"/>
        <v>0</v>
      </c>
      <c r="U363" s="87">
        <f t="shared" ca="1" si="1727"/>
        <v>0</v>
      </c>
      <c r="V363" s="87">
        <f t="shared" ca="1" si="1727"/>
        <v>0</v>
      </c>
      <c r="W363" s="87">
        <f t="shared" ca="1" si="1727"/>
        <v>0</v>
      </c>
      <c r="X363" s="87">
        <f t="shared" ca="1" si="1727"/>
        <v>0</v>
      </c>
      <c r="Y363" s="87">
        <f t="shared" ca="1" si="1727"/>
        <v>0</v>
      </c>
      <c r="Z363" s="87">
        <f t="shared" ca="1" si="1727"/>
        <v>0</v>
      </c>
      <c r="AA363" s="95"/>
      <c r="AB363" s="87">
        <f t="shared" ref="AB363:AK363" ca="1" si="1728">ROUND(Q362*E$9/12,2)</f>
        <v>0</v>
      </c>
      <c r="AC363" s="87">
        <f t="shared" si="1728"/>
        <v>0</v>
      </c>
      <c r="AD363" s="87">
        <f t="shared" si="1728"/>
        <v>0</v>
      </c>
      <c r="AE363" s="87">
        <f t="shared" si="1728"/>
        <v>0</v>
      </c>
      <c r="AF363" s="87">
        <f t="shared" ca="1" si="1728"/>
        <v>0</v>
      </c>
      <c r="AG363" s="87">
        <f t="shared" ca="1" si="1728"/>
        <v>0</v>
      </c>
      <c r="AH363" s="87">
        <f t="shared" ca="1" si="1728"/>
        <v>0</v>
      </c>
      <c r="AI363" s="87">
        <f t="shared" ca="1" si="1728"/>
        <v>0</v>
      </c>
      <c r="AJ363" s="87">
        <f t="shared" ca="1" si="1728"/>
        <v>0</v>
      </c>
      <c r="AK363" s="87">
        <f t="shared" ca="1" si="1728"/>
        <v>0</v>
      </c>
      <c r="AL363" s="87">
        <f t="shared" ca="1" si="16"/>
        <v>0</v>
      </c>
      <c r="AM363" s="96"/>
      <c r="AN363" s="87">
        <f t="shared" ref="AN363:AW363" ca="1" si="1729">IF(Q362&gt;0,IF((Q362+AB363)&lt;E$10,Q362+AB363,E$10),0)</f>
        <v>0</v>
      </c>
      <c r="AO363" s="87">
        <f t="shared" si="1729"/>
        <v>0</v>
      </c>
      <c r="AP363" s="87">
        <f t="shared" si="1729"/>
        <v>0</v>
      </c>
      <c r="AQ363" s="87">
        <f t="shared" si="1729"/>
        <v>0</v>
      </c>
      <c r="AR363" s="87">
        <f t="shared" ca="1" si="1729"/>
        <v>0</v>
      </c>
      <c r="AS363" s="87">
        <f t="shared" ca="1" si="1729"/>
        <v>0</v>
      </c>
      <c r="AT363" s="87">
        <f t="shared" ca="1" si="1729"/>
        <v>0</v>
      </c>
      <c r="AU363" s="87">
        <f t="shared" ca="1" si="1729"/>
        <v>0</v>
      </c>
      <c r="AV363" s="87">
        <f t="shared" ca="1" si="1729"/>
        <v>0</v>
      </c>
      <c r="AW363" s="87">
        <f t="shared" ca="1" si="1729"/>
        <v>0</v>
      </c>
      <c r="AX363" s="87">
        <f t="shared" ca="1" si="18"/>
        <v>0</v>
      </c>
      <c r="AY363" s="87"/>
      <c r="AZ363" s="166">
        <f t="shared" ca="1" si="19"/>
        <v>0</v>
      </c>
      <c r="BA363" s="87">
        <f t="shared" ref="BA363:BI363" si="1730">IF(R362&lt;=0,0,IF($C363&lt;=SUM($AZ363:AZ363),0,IF(AO363+$C363-SUM($AZ363:AZ363)&gt;R362+AC363,R362+AC363-AO363,$C363-SUM($AZ363:AZ363))))</f>
        <v>0</v>
      </c>
      <c r="BB363" s="87">
        <f t="shared" si="1730"/>
        <v>0</v>
      </c>
      <c r="BC363" s="87">
        <f t="shared" si="1730"/>
        <v>0</v>
      </c>
      <c r="BD363" s="87">
        <f t="shared" ca="1" si="1730"/>
        <v>0</v>
      </c>
      <c r="BE363" s="87">
        <f t="shared" ca="1" si="1730"/>
        <v>0</v>
      </c>
      <c r="BF363" s="87">
        <f t="shared" ca="1" si="1730"/>
        <v>0</v>
      </c>
      <c r="BG363" s="87">
        <f t="shared" ca="1" si="1730"/>
        <v>0</v>
      </c>
      <c r="BH363" s="87">
        <f t="shared" ca="1" si="1730"/>
        <v>0</v>
      </c>
      <c r="BI363" s="87">
        <f t="shared" ca="1" si="1730"/>
        <v>0</v>
      </c>
      <c r="BJ363" s="2"/>
    </row>
    <row r="364" spans="1:62" ht="10.5" customHeight="1">
      <c r="A364" s="85" t="str">
        <f t="shared" ca="1" si="10"/>
        <v/>
      </c>
      <c r="B364" s="104" t="e">
        <f t="shared" ca="1" si="11"/>
        <v>#N/A</v>
      </c>
      <c r="C364" s="86" t="str">
        <f t="shared" ca="1" si="12"/>
        <v/>
      </c>
      <c r="D364" s="137"/>
      <c r="E364" s="87">
        <f t="shared" ref="E364:N364" ca="1" si="1731">AN364+AZ364</f>
        <v>0</v>
      </c>
      <c r="F364" s="87">
        <f t="shared" si="1731"/>
        <v>0</v>
      </c>
      <c r="G364" s="87">
        <f t="shared" si="1731"/>
        <v>0</v>
      </c>
      <c r="H364" s="87">
        <f t="shared" si="1731"/>
        <v>0</v>
      </c>
      <c r="I364" s="87">
        <f t="shared" ca="1" si="1731"/>
        <v>0</v>
      </c>
      <c r="J364" s="87">
        <f t="shared" ca="1" si="1731"/>
        <v>0</v>
      </c>
      <c r="K364" s="87">
        <f t="shared" ca="1" si="1731"/>
        <v>0</v>
      </c>
      <c r="L364" s="87">
        <f t="shared" ca="1" si="1731"/>
        <v>0</v>
      </c>
      <c r="M364" s="87">
        <f t="shared" ca="1" si="1731"/>
        <v>0</v>
      </c>
      <c r="N364" s="87">
        <f t="shared" ca="1" si="1731"/>
        <v>0</v>
      </c>
      <c r="O364" s="88"/>
      <c r="P364" s="87">
        <f t="shared" ca="1" si="8"/>
        <v>0</v>
      </c>
      <c r="Q364" s="87">
        <f t="shared" ref="Q364:Z364" ca="1" si="1732">IF(E$8=0,0,ROUND(Q363-(E364-AB364),2))</f>
        <v>0</v>
      </c>
      <c r="R364" s="87">
        <f t="shared" si="1732"/>
        <v>0</v>
      </c>
      <c r="S364" s="87">
        <f t="shared" si="1732"/>
        <v>0</v>
      </c>
      <c r="T364" s="87">
        <f t="shared" si="1732"/>
        <v>0</v>
      </c>
      <c r="U364" s="87">
        <f t="shared" ca="1" si="1732"/>
        <v>0</v>
      </c>
      <c r="V364" s="87">
        <f t="shared" ca="1" si="1732"/>
        <v>0</v>
      </c>
      <c r="W364" s="87">
        <f t="shared" ca="1" si="1732"/>
        <v>0</v>
      </c>
      <c r="X364" s="87">
        <f t="shared" ca="1" si="1732"/>
        <v>0</v>
      </c>
      <c r="Y364" s="87">
        <f t="shared" ca="1" si="1732"/>
        <v>0</v>
      </c>
      <c r="Z364" s="87">
        <f t="shared" ca="1" si="1732"/>
        <v>0</v>
      </c>
      <c r="AA364" s="95"/>
      <c r="AB364" s="87">
        <f t="shared" ref="AB364:AK364" ca="1" si="1733">ROUND(Q363*E$9/12,2)</f>
        <v>0</v>
      </c>
      <c r="AC364" s="87">
        <f t="shared" si="1733"/>
        <v>0</v>
      </c>
      <c r="AD364" s="87">
        <f t="shared" si="1733"/>
        <v>0</v>
      </c>
      <c r="AE364" s="87">
        <f t="shared" si="1733"/>
        <v>0</v>
      </c>
      <c r="AF364" s="87">
        <f t="shared" ca="1" si="1733"/>
        <v>0</v>
      </c>
      <c r="AG364" s="87">
        <f t="shared" ca="1" si="1733"/>
        <v>0</v>
      </c>
      <c r="AH364" s="87">
        <f t="shared" ca="1" si="1733"/>
        <v>0</v>
      </c>
      <c r="AI364" s="87">
        <f t="shared" ca="1" si="1733"/>
        <v>0</v>
      </c>
      <c r="AJ364" s="87">
        <f t="shared" ca="1" si="1733"/>
        <v>0</v>
      </c>
      <c r="AK364" s="87">
        <f t="shared" ca="1" si="1733"/>
        <v>0</v>
      </c>
      <c r="AL364" s="87">
        <f t="shared" ca="1" si="16"/>
        <v>0</v>
      </c>
      <c r="AM364" s="96"/>
      <c r="AN364" s="87">
        <f t="shared" ref="AN364:AW364" ca="1" si="1734">IF(Q363&gt;0,IF((Q363+AB364)&lt;E$10,Q363+AB364,E$10),0)</f>
        <v>0</v>
      </c>
      <c r="AO364" s="87">
        <f t="shared" si="1734"/>
        <v>0</v>
      </c>
      <c r="AP364" s="87">
        <f t="shared" si="1734"/>
        <v>0</v>
      </c>
      <c r="AQ364" s="87">
        <f t="shared" si="1734"/>
        <v>0</v>
      </c>
      <c r="AR364" s="87">
        <f t="shared" ca="1" si="1734"/>
        <v>0</v>
      </c>
      <c r="AS364" s="87">
        <f t="shared" ca="1" si="1734"/>
        <v>0</v>
      </c>
      <c r="AT364" s="87">
        <f t="shared" ca="1" si="1734"/>
        <v>0</v>
      </c>
      <c r="AU364" s="87">
        <f t="shared" ca="1" si="1734"/>
        <v>0</v>
      </c>
      <c r="AV364" s="87">
        <f t="shared" ca="1" si="1734"/>
        <v>0</v>
      </c>
      <c r="AW364" s="87">
        <f t="shared" ca="1" si="1734"/>
        <v>0</v>
      </c>
      <c r="AX364" s="87">
        <f t="shared" ca="1" si="18"/>
        <v>0</v>
      </c>
      <c r="AY364" s="87"/>
      <c r="AZ364" s="166">
        <f t="shared" ca="1" si="19"/>
        <v>0</v>
      </c>
      <c r="BA364" s="87">
        <f t="shared" ref="BA364:BI364" si="1735">IF(R363&lt;=0,0,IF($C364&lt;=SUM($AZ364:AZ364),0,IF(AO364+$C364-SUM($AZ364:AZ364)&gt;R363+AC364,R363+AC364-AO364,$C364-SUM($AZ364:AZ364))))</f>
        <v>0</v>
      </c>
      <c r="BB364" s="87">
        <f t="shared" si="1735"/>
        <v>0</v>
      </c>
      <c r="BC364" s="87">
        <f t="shared" si="1735"/>
        <v>0</v>
      </c>
      <c r="BD364" s="87">
        <f t="shared" ca="1" si="1735"/>
        <v>0</v>
      </c>
      <c r="BE364" s="87">
        <f t="shared" ca="1" si="1735"/>
        <v>0</v>
      </c>
      <c r="BF364" s="87">
        <f t="shared" ca="1" si="1735"/>
        <v>0</v>
      </c>
      <c r="BG364" s="87">
        <f t="shared" ca="1" si="1735"/>
        <v>0</v>
      </c>
      <c r="BH364" s="87">
        <f t="shared" ca="1" si="1735"/>
        <v>0</v>
      </c>
      <c r="BI364" s="87">
        <f t="shared" ca="1" si="1735"/>
        <v>0</v>
      </c>
      <c r="BJ364" s="2"/>
    </row>
    <row r="365" spans="1:62" ht="10.5" customHeight="1">
      <c r="A365" s="85" t="str">
        <f t="shared" ca="1" si="10"/>
        <v/>
      </c>
      <c r="B365" s="104" t="e">
        <f t="shared" ca="1" si="11"/>
        <v>#N/A</v>
      </c>
      <c r="C365" s="86" t="str">
        <f t="shared" ca="1" si="12"/>
        <v/>
      </c>
      <c r="D365" s="137"/>
      <c r="E365" s="87">
        <f t="shared" ref="E365:N365" ca="1" si="1736">AN365+AZ365</f>
        <v>0</v>
      </c>
      <c r="F365" s="87">
        <f t="shared" si="1736"/>
        <v>0</v>
      </c>
      <c r="G365" s="87">
        <f t="shared" si="1736"/>
        <v>0</v>
      </c>
      <c r="H365" s="87">
        <f t="shared" si="1736"/>
        <v>0</v>
      </c>
      <c r="I365" s="87">
        <f t="shared" ca="1" si="1736"/>
        <v>0</v>
      </c>
      <c r="J365" s="87">
        <f t="shared" ca="1" si="1736"/>
        <v>0</v>
      </c>
      <c r="K365" s="87">
        <f t="shared" ca="1" si="1736"/>
        <v>0</v>
      </c>
      <c r="L365" s="87">
        <f t="shared" ca="1" si="1736"/>
        <v>0</v>
      </c>
      <c r="M365" s="87">
        <f t="shared" ca="1" si="1736"/>
        <v>0</v>
      </c>
      <c r="N365" s="87">
        <f t="shared" ca="1" si="1736"/>
        <v>0</v>
      </c>
      <c r="O365" s="88"/>
      <c r="P365" s="87">
        <f t="shared" ca="1" si="8"/>
        <v>0</v>
      </c>
      <c r="Q365" s="87">
        <f t="shared" ref="Q365:Z365" ca="1" si="1737">IF(E$8=0,0,ROUND(Q364-(E365-AB365),2))</f>
        <v>0</v>
      </c>
      <c r="R365" s="87">
        <f t="shared" si="1737"/>
        <v>0</v>
      </c>
      <c r="S365" s="87">
        <f t="shared" si="1737"/>
        <v>0</v>
      </c>
      <c r="T365" s="87">
        <f t="shared" si="1737"/>
        <v>0</v>
      </c>
      <c r="U365" s="87">
        <f t="shared" ca="1" si="1737"/>
        <v>0</v>
      </c>
      <c r="V365" s="87">
        <f t="shared" ca="1" si="1737"/>
        <v>0</v>
      </c>
      <c r="W365" s="87">
        <f t="shared" ca="1" si="1737"/>
        <v>0</v>
      </c>
      <c r="X365" s="87">
        <f t="shared" ca="1" si="1737"/>
        <v>0</v>
      </c>
      <c r="Y365" s="87">
        <f t="shared" ca="1" si="1737"/>
        <v>0</v>
      </c>
      <c r="Z365" s="87">
        <f t="shared" ca="1" si="1737"/>
        <v>0</v>
      </c>
      <c r="AA365" s="95"/>
      <c r="AB365" s="87">
        <f t="shared" ref="AB365:AK365" ca="1" si="1738">ROUND(Q364*E$9/12,2)</f>
        <v>0</v>
      </c>
      <c r="AC365" s="87">
        <f t="shared" si="1738"/>
        <v>0</v>
      </c>
      <c r="AD365" s="87">
        <f t="shared" si="1738"/>
        <v>0</v>
      </c>
      <c r="AE365" s="87">
        <f t="shared" si="1738"/>
        <v>0</v>
      </c>
      <c r="AF365" s="87">
        <f t="shared" ca="1" si="1738"/>
        <v>0</v>
      </c>
      <c r="AG365" s="87">
        <f t="shared" ca="1" si="1738"/>
        <v>0</v>
      </c>
      <c r="AH365" s="87">
        <f t="shared" ca="1" si="1738"/>
        <v>0</v>
      </c>
      <c r="AI365" s="87">
        <f t="shared" ca="1" si="1738"/>
        <v>0</v>
      </c>
      <c r="AJ365" s="87">
        <f t="shared" ca="1" si="1738"/>
        <v>0</v>
      </c>
      <c r="AK365" s="87">
        <f t="shared" ca="1" si="1738"/>
        <v>0</v>
      </c>
      <c r="AL365" s="87">
        <f t="shared" ca="1" si="16"/>
        <v>0</v>
      </c>
      <c r="AM365" s="96"/>
      <c r="AN365" s="87">
        <f t="shared" ref="AN365:AW365" ca="1" si="1739">IF(Q364&gt;0,IF((Q364+AB365)&lt;E$10,Q364+AB365,E$10),0)</f>
        <v>0</v>
      </c>
      <c r="AO365" s="87">
        <f t="shared" si="1739"/>
        <v>0</v>
      </c>
      <c r="AP365" s="87">
        <f t="shared" si="1739"/>
        <v>0</v>
      </c>
      <c r="AQ365" s="87">
        <f t="shared" si="1739"/>
        <v>0</v>
      </c>
      <c r="AR365" s="87">
        <f t="shared" ca="1" si="1739"/>
        <v>0</v>
      </c>
      <c r="AS365" s="87">
        <f t="shared" ca="1" si="1739"/>
        <v>0</v>
      </c>
      <c r="AT365" s="87">
        <f t="shared" ca="1" si="1739"/>
        <v>0</v>
      </c>
      <c r="AU365" s="87">
        <f t="shared" ca="1" si="1739"/>
        <v>0</v>
      </c>
      <c r="AV365" s="87">
        <f t="shared" ca="1" si="1739"/>
        <v>0</v>
      </c>
      <c r="AW365" s="87">
        <f t="shared" ca="1" si="1739"/>
        <v>0</v>
      </c>
      <c r="AX365" s="87">
        <f t="shared" ca="1" si="18"/>
        <v>0</v>
      </c>
      <c r="AY365" s="87"/>
      <c r="AZ365" s="166">
        <f t="shared" ca="1" si="19"/>
        <v>0</v>
      </c>
      <c r="BA365" s="87">
        <f t="shared" ref="BA365:BI365" si="1740">IF(R364&lt;=0,0,IF($C365&lt;=SUM($AZ365:AZ365),0,IF(AO365+$C365-SUM($AZ365:AZ365)&gt;R364+AC365,R364+AC365-AO365,$C365-SUM($AZ365:AZ365))))</f>
        <v>0</v>
      </c>
      <c r="BB365" s="87">
        <f t="shared" si="1740"/>
        <v>0</v>
      </c>
      <c r="BC365" s="87">
        <f t="shared" si="1740"/>
        <v>0</v>
      </c>
      <c r="BD365" s="87">
        <f t="shared" ca="1" si="1740"/>
        <v>0</v>
      </c>
      <c r="BE365" s="87">
        <f t="shared" ca="1" si="1740"/>
        <v>0</v>
      </c>
      <c r="BF365" s="87">
        <f t="shared" ca="1" si="1740"/>
        <v>0</v>
      </c>
      <c r="BG365" s="87">
        <f t="shared" ca="1" si="1740"/>
        <v>0</v>
      </c>
      <c r="BH365" s="87">
        <f t="shared" ca="1" si="1740"/>
        <v>0</v>
      </c>
      <c r="BI365" s="87">
        <f t="shared" ca="1" si="1740"/>
        <v>0</v>
      </c>
      <c r="BJ365" s="2"/>
    </row>
    <row r="366" spans="1:62" ht="10.5" customHeight="1">
      <c r="A366" s="85" t="str">
        <f t="shared" ca="1" si="10"/>
        <v/>
      </c>
      <c r="B366" s="104" t="e">
        <f t="shared" ca="1" si="11"/>
        <v>#N/A</v>
      </c>
      <c r="C366" s="86" t="str">
        <f t="shared" ca="1" si="12"/>
        <v/>
      </c>
      <c r="D366" s="137"/>
      <c r="E366" s="87">
        <f t="shared" ref="E366:N366" ca="1" si="1741">AN366+AZ366</f>
        <v>0</v>
      </c>
      <c r="F366" s="87">
        <f t="shared" si="1741"/>
        <v>0</v>
      </c>
      <c r="G366" s="87">
        <f t="shared" si="1741"/>
        <v>0</v>
      </c>
      <c r="H366" s="87">
        <f t="shared" si="1741"/>
        <v>0</v>
      </c>
      <c r="I366" s="87">
        <f t="shared" ca="1" si="1741"/>
        <v>0</v>
      </c>
      <c r="J366" s="87">
        <f t="shared" ca="1" si="1741"/>
        <v>0</v>
      </c>
      <c r="K366" s="87">
        <f t="shared" ca="1" si="1741"/>
        <v>0</v>
      </c>
      <c r="L366" s="87">
        <f t="shared" ca="1" si="1741"/>
        <v>0</v>
      </c>
      <c r="M366" s="87">
        <f t="shared" ca="1" si="1741"/>
        <v>0</v>
      </c>
      <c r="N366" s="87">
        <f t="shared" ca="1" si="1741"/>
        <v>0</v>
      </c>
      <c r="O366" s="88"/>
      <c r="P366" s="87">
        <f t="shared" ca="1" si="8"/>
        <v>0</v>
      </c>
      <c r="Q366" s="87">
        <f t="shared" ref="Q366:Z366" ca="1" si="1742">IF(E$8=0,0,ROUND(Q365-(E366-AB366),2))</f>
        <v>0</v>
      </c>
      <c r="R366" s="87">
        <f t="shared" si="1742"/>
        <v>0</v>
      </c>
      <c r="S366" s="87">
        <f t="shared" si="1742"/>
        <v>0</v>
      </c>
      <c r="T366" s="87">
        <f t="shared" si="1742"/>
        <v>0</v>
      </c>
      <c r="U366" s="87">
        <f t="shared" ca="1" si="1742"/>
        <v>0</v>
      </c>
      <c r="V366" s="87">
        <f t="shared" ca="1" si="1742"/>
        <v>0</v>
      </c>
      <c r="W366" s="87">
        <f t="shared" ca="1" si="1742"/>
        <v>0</v>
      </c>
      <c r="X366" s="87">
        <f t="shared" ca="1" si="1742"/>
        <v>0</v>
      </c>
      <c r="Y366" s="87">
        <f t="shared" ca="1" si="1742"/>
        <v>0</v>
      </c>
      <c r="Z366" s="87">
        <f t="shared" ca="1" si="1742"/>
        <v>0</v>
      </c>
      <c r="AA366" s="95"/>
      <c r="AB366" s="87">
        <f t="shared" ref="AB366:AK366" ca="1" si="1743">ROUND(Q365*E$9/12,2)</f>
        <v>0</v>
      </c>
      <c r="AC366" s="87">
        <f t="shared" si="1743"/>
        <v>0</v>
      </c>
      <c r="AD366" s="87">
        <f t="shared" si="1743"/>
        <v>0</v>
      </c>
      <c r="AE366" s="87">
        <f t="shared" si="1743"/>
        <v>0</v>
      </c>
      <c r="AF366" s="87">
        <f t="shared" ca="1" si="1743"/>
        <v>0</v>
      </c>
      <c r="AG366" s="87">
        <f t="shared" ca="1" si="1743"/>
        <v>0</v>
      </c>
      <c r="AH366" s="87">
        <f t="shared" ca="1" si="1743"/>
        <v>0</v>
      </c>
      <c r="AI366" s="87">
        <f t="shared" ca="1" si="1743"/>
        <v>0</v>
      </c>
      <c r="AJ366" s="87">
        <f t="shared" ca="1" si="1743"/>
        <v>0</v>
      </c>
      <c r="AK366" s="87">
        <f t="shared" ca="1" si="1743"/>
        <v>0</v>
      </c>
      <c r="AL366" s="87">
        <f t="shared" ca="1" si="16"/>
        <v>0</v>
      </c>
      <c r="AM366" s="96"/>
      <c r="AN366" s="87">
        <f t="shared" ref="AN366:AW366" ca="1" si="1744">IF(Q365&gt;0,IF((Q365+AB366)&lt;E$10,Q365+AB366,E$10),0)</f>
        <v>0</v>
      </c>
      <c r="AO366" s="87">
        <f t="shared" si="1744"/>
        <v>0</v>
      </c>
      <c r="AP366" s="87">
        <f t="shared" si="1744"/>
        <v>0</v>
      </c>
      <c r="AQ366" s="87">
        <f t="shared" si="1744"/>
        <v>0</v>
      </c>
      <c r="AR366" s="87">
        <f t="shared" ca="1" si="1744"/>
        <v>0</v>
      </c>
      <c r="AS366" s="87">
        <f t="shared" ca="1" si="1744"/>
        <v>0</v>
      </c>
      <c r="AT366" s="87">
        <f t="shared" ca="1" si="1744"/>
        <v>0</v>
      </c>
      <c r="AU366" s="87">
        <f t="shared" ca="1" si="1744"/>
        <v>0</v>
      </c>
      <c r="AV366" s="87">
        <f t="shared" ca="1" si="1744"/>
        <v>0</v>
      </c>
      <c r="AW366" s="87">
        <f t="shared" ca="1" si="1744"/>
        <v>0</v>
      </c>
      <c r="AX366" s="87">
        <f t="shared" ca="1" si="18"/>
        <v>0</v>
      </c>
      <c r="AY366" s="87"/>
      <c r="AZ366" s="166">
        <f t="shared" ca="1" si="19"/>
        <v>0</v>
      </c>
      <c r="BA366" s="87">
        <f t="shared" ref="BA366:BI366" si="1745">IF(R365&lt;=0,0,IF($C366&lt;=SUM($AZ366:AZ366),0,IF(AO366+$C366-SUM($AZ366:AZ366)&gt;R365+AC366,R365+AC366-AO366,$C366-SUM($AZ366:AZ366))))</f>
        <v>0</v>
      </c>
      <c r="BB366" s="87">
        <f t="shared" si="1745"/>
        <v>0</v>
      </c>
      <c r="BC366" s="87">
        <f t="shared" si="1745"/>
        <v>0</v>
      </c>
      <c r="BD366" s="87">
        <f t="shared" ca="1" si="1745"/>
        <v>0</v>
      </c>
      <c r="BE366" s="87">
        <f t="shared" ca="1" si="1745"/>
        <v>0</v>
      </c>
      <c r="BF366" s="87">
        <f t="shared" ca="1" si="1745"/>
        <v>0</v>
      </c>
      <c r="BG366" s="87">
        <f t="shared" ca="1" si="1745"/>
        <v>0</v>
      </c>
      <c r="BH366" s="87">
        <f t="shared" ca="1" si="1745"/>
        <v>0</v>
      </c>
      <c r="BI366" s="87">
        <f t="shared" ca="1" si="1745"/>
        <v>0</v>
      </c>
      <c r="BJ366" s="2"/>
    </row>
    <row r="367" spans="1:62" ht="10.5" customHeight="1">
      <c r="A367" s="85" t="str">
        <f t="shared" ca="1" si="10"/>
        <v/>
      </c>
      <c r="B367" s="104" t="e">
        <f t="shared" ca="1" si="11"/>
        <v>#N/A</v>
      </c>
      <c r="C367" s="86" t="str">
        <f t="shared" ca="1" si="12"/>
        <v/>
      </c>
      <c r="D367" s="137"/>
      <c r="E367" s="87">
        <f t="shared" ref="E367:N367" ca="1" si="1746">AN367+AZ367</f>
        <v>0</v>
      </c>
      <c r="F367" s="87">
        <f t="shared" si="1746"/>
        <v>0</v>
      </c>
      <c r="G367" s="87">
        <f t="shared" si="1746"/>
        <v>0</v>
      </c>
      <c r="H367" s="87">
        <f t="shared" si="1746"/>
        <v>0</v>
      </c>
      <c r="I367" s="87">
        <f t="shared" ca="1" si="1746"/>
        <v>0</v>
      </c>
      <c r="J367" s="87">
        <f t="shared" ca="1" si="1746"/>
        <v>0</v>
      </c>
      <c r="K367" s="87">
        <f t="shared" ca="1" si="1746"/>
        <v>0</v>
      </c>
      <c r="L367" s="87">
        <f t="shared" ca="1" si="1746"/>
        <v>0</v>
      </c>
      <c r="M367" s="87">
        <f t="shared" ca="1" si="1746"/>
        <v>0</v>
      </c>
      <c r="N367" s="87">
        <f t="shared" ca="1" si="1746"/>
        <v>0</v>
      </c>
      <c r="O367" s="88"/>
      <c r="P367" s="87">
        <f t="shared" ca="1" si="8"/>
        <v>0</v>
      </c>
      <c r="Q367" s="87">
        <f t="shared" ref="Q367:Z367" ca="1" si="1747">IF(E$8=0,0,ROUND(Q366-(E367-AB367),2))</f>
        <v>0</v>
      </c>
      <c r="R367" s="87">
        <f t="shared" si="1747"/>
        <v>0</v>
      </c>
      <c r="S367" s="87">
        <f t="shared" si="1747"/>
        <v>0</v>
      </c>
      <c r="T367" s="87">
        <f t="shared" si="1747"/>
        <v>0</v>
      </c>
      <c r="U367" s="87">
        <f t="shared" ca="1" si="1747"/>
        <v>0</v>
      </c>
      <c r="V367" s="87">
        <f t="shared" ca="1" si="1747"/>
        <v>0</v>
      </c>
      <c r="W367" s="87">
        <f t="shared" ca="1" si="1747"/>
        <v>0</v>
      </c>
      <c r="X367" s="87">
        <f t="shared" ca="1" si="1747"/>
        <v>0</v>
      </c>
      <c r="Y367" s="87">
        <f t="shared" ca="1" si="1747"/>
        <v>0</v>
      </c>
      <c r="Z367" s="87">
        <f t="shared" ca="1" si="1747"/>
        <v>0</v>
      </c>
      <c r="AA367" s="95"/>
      <c r="AB367" s="87">
        <f t="shared" ref="AB367:AK367" ca="1" si="1748">ROUND(Q366*E$9/12,2)</f>
        <v>0</v>
      </c>
      <c r="AC367" s="87">
        <f t="shared" si="1748"/>
        <v>0</v>
      </c>
      <c r="AD367" s="87">
        <f t="shared" si="1748"/>
        <v>0</v>
      </c>
      <c r="AE367" s="87">
        <f t="shared" si="1748"/>
        <v>0</v>
      </c>
      <c r="AF367" s="87">
        <f t="shared" ca="1" si="1748"/>
        <v>0</v>
      </c>
      <c r="AG367" s="87">
        <f t="shared" ca="1" si="1748"/>
        <v>0</v>
      </c>
      <c r="AH367" s="87">
        <f t="shared" ca="1" si="1748"/>
        <v>0</v>
      </c>
      <c r="AI367" s="87">
        <f t="shared" ca="1" si="1748"/>
        <v>0</v>
      </c>
      <c r="AJ367" s="87">
        <f t="shared" ca="1" si="1748"/>
        <v>0</v>
      </c>
      <c r="AK367" s="87">
        <f t="shared" ca="1" si="1748"/>
        <v>0</v>
      </c>
      <c r="AL367" s="87">
        <f t="shared" ca="1" si="16"/>
        <v>0</v>
      </c>
      <c r="AM367" s="96"/>
      <c r="AN367" s="87">
        <f t="shared" ref="AN367:AW367" ca="1" si="1749">IF(Q366&gt;0,IF((Q366+AB367)&lt;E$10,Q366+AB367,E$10),0)</f>
        <v>0</v>
      </c>
      <c r="AO367" s="87">
        <f t="shared" si="1749"/>
        <v>0</v>
      </c>
      <c r="AP367" s="87">
        <f t="shared" si="1749"/>
        <v>0</v>
      </c>
      <c r="AQ367" s="87">
        <f t="shared" si="1749"/>
        <v>0</v>
      </c>
      <c r="AR367" s="87">
        <f t="shared" ca="1" si="1749"/>
        <v>0</v>
      </c>
      <c r="AS367" s="87">
        <f t="shared" ca="1" si="1749"/>
        <v>0</v>
      </c>
      <c r="AT367" s="87">
        <f t="shared" ca="1" si="1749"/>
        <v>0</v>
      </c>
      <c r="AU367" s="87">
        <f t="shared" ca="1" si="1749"/>
        <v>0</v>
      </c>
      <c r="AV367" s="87">
        <f t="shared" ca="1" si="1749"/>
        <v>0</v>
      </c>
      <c r="AW367" s="87">
        <f t="shared" ca="1" si="1749"/>
        <v>0</v>
      </c>
      <c r="AX367" s="87">
        <f t="shared" ca="1" si="18"/>
        <v>0</v>
      </c>
      <c r="AY367" s="87"/>
      <c r="AZ367" s="166">
        <f t="shared" ca="1" si="19"/>
        <v>0</v>
      </c>
      <c r="BA367" s="87">
        <f t="shared" ref="BA367:BI367" si="1750">IF(R366&lt;=0,0,IF($C367&lt;=SUM($AZ367:AZ367),0,IF(AO367+$C367-SUM($AZ367:AZ367)&gt;R366+AC367,R366+AC367-AO367,$C367-SUM($AZ367:AZ367))))</f>
        <v>0</v>
      </c>
      <c r="BB367" s="87">
        <f t="shared" si="1750"/>
        <v>0</v>
      </c>
      <c r="BC367" s="87">
        <f t="shared" si="1750"/>
        <v>0</v>
      </c>
      <c r="BD367" s="87">
        <f t="shared" ca="1" si="1750"/>
        <v>0</v>
      </c>
      <c r="BE367" s="87">
        <f t="shared" ca="1" si="1750"/>
        <v>0</v>
      </c>
      <c r="BF367" s="87">
        <f t="shared" ca="1" si="1750"/>
        <v>0</v>
      </c>
      <c r="BG367" s="87">
        <f t="shared" ca="1" si="1750"/>
        <v>0</v>
      </c>
      <c r="BH367" s="87">
        <f t="shared" ca="1" si="1750"/>
        <v>0</v>
      </c>
      <c r="BI367" s="87">
        <f t="shared" ca="1" si="1750"/>
        <v>0</v>
      </c>
      <c r="BJ367" s="2"/>
    </row>
    <row r="368" spans="1:62" ht="10.5" customHeight="1">
      <c r="A368" s="85" t="str">
        <f t="shared" ca="1" si="10"/>
        <v/>
      </c>
      <c r="B368" s="104" t="e">
        <f t="shared" ca="1" si="11"/>
        <v>#N/A</v>
      </c>
      <c r="C368" s="86" t="str">
        <f t="shared" ca="1" si="12"/>
        <v/>
      </c>
      <c r="D368" s="137"/>
      <c r="E368" s="87">
        <f t="shared" ref="E368:N368" ca="1" si="1751">AN368+AZ368</f>
        <v>0</v>
      </c>
      <c r="F368" s="87">
        <f t="shared" si="1751"/>
        <v>0</v>
      </c>
      <c r="G368" s="87">
        <f t="shared" si="1751"/>
        <v>0</v>
      </c>
      <c r="H368" s="87">
        <f t="shared" si="1751"/>
        <v>0</v>
      </c>
      <c r="I368" s="87">
        <f t="shared" ca="1" si="1751"/>
        <v>0</v>
      </c>
      <c r="J368" s="87">
        <f t="shared" ca="1" si="1751"/>
        <v>0</v>
      </c>
      <c r="K368" s="87">
        <f t="shared" ca="1" si="1751"/>
        <v>0</v>
      </c>
      <c r="L368" s="87">
        <f t="shared" ca="1" si="1751"/>
        <v>0</v>
      </c>
      <c r="M368" s="87">
        <f t="shared" ca="1" si="1751"/>
        <v>0</v>
      </c>
      <c r="N368" s="87">
        <f t="shared" ca="1" si="1751"/>
        <v>0</v>
      </c>
      <c r="O368" s="88"/>
      <c r="P368" s="87">
        <f t="shared" ca="1" si="8"/>
        <v>0</v>
      </c>
      <c r="Q368" s="87">
        <f t="shared" ref="Q368:Z368" ca="1" si="1752">IF(E$8=0,0,ROUND(Q367-(E368-AB368),2))</f>
        <v>0</v>
      </c>
      <c r="R368" s="87">
        <f t="shared" si="1752"/>
        <v>0</v>
      </c>
      <c r="S368" s="87">
        <f t="shared" si="1752"/>
        <v>0</v>
      </c>
      <c r="T368" s="87">
        <f t="shared" si="1752"/>
        <v>0</v>
      </c>
      <c r="U368" s="87">
        <f t="shared" ca="1" si="1752"/>
        <v>0</v>
      </c>
      <c r="V368" s="87">
        <f t="shared" ca="1" si="1752"/>
        <v>0</v>
      </c>
      <c r="W368" s="87">
        <f t="shared" ca="1" si="1752"/>
        <v>0</v>
      </c>
      <c r="X368" s="87">
        <f t="shared" ca="1" si="1752"/>
        <v>0</v>
      </c>
      <c r="Y368" s="87">
        <f t="shared" ca="1" si="1752"/>
        <v>0</v>
      </c>
      <c r="Z368" s="87">
        <f t="shared" ca="1" si="1752"/>
        <v>0</v>
      </c>
      <c r="AA368" s="95"/>
      <c r="AB368" s="87">
        <f t="shared" ref="AB368:AK368" ca="1" si="1753">ROUND(Q367*E$9/12,2)</f>
        <v>0</v>
      </c>
      <c r="AC368" s="87">
        <f t="shared" si="1753"/>
        <v>0</v>
      </c>
      <c r="AD368" s="87">
        <f t="shared" si="1753"/>
        <v>0</v>
      </c>
      <c r="AE368" s="87">
        <f t="shared" si="1753"/>
        <v>0</v>
      </c>
      <c r="AF368" s="87">
        <f t="shared" ca="1" si="1753"/>
        <v>0</v>
      </c>
      <c r="AG368" s="87">
        <f t="shared" ca="1" si="1753"/>
        <v>0</v>
      </c>
      <c r="AH368" s="87">
        <f t="shared" ca="1" si="1753"/>
        <v>0</v>
      </c>
      <c r="AI368" s="87">
        <f t="shared" ca="1" si="1753"/>
        <v>0</v>
      </c>
      <c r="AJ368" s="87">
        <f t="shared" ca="1" si="1753"/>
        <v>0</v>
      </c>
      <c r="AK368" s="87">
        <f t="shared" ca="1" si="1753"/>
        <v>0</v>
      </c>
      <c r="AL368" s="87">
        <f t="shared" ca="1" si="16"/>
        <v>0</v>
      </c>
      <c r="AM368" s="96"/>
      <c r="AN368" s="87">
        <f t="shared" ref="AN368:AW368" ca="1" si="1754">IF(Q367&gt;0,IF((Q367+AB368)&lt;E$10,Q367+AB368,E$10),0)</f>
        <v>0</v>
      </c>
      <c r="AO368" s="87">
        <f t="shared" si="1754"/>
        <v>0</v>
      </c>
      <c r="AP368" s="87">
        <f t="shared" si="1754"/>
        <v>0</v>
      </c>
      <c r="AQ368" s="87">
        <f t="shared" si="1754"/>
        <v>0</v>
      </c>
      <c r="AR368" s="87">
        <f t="shared" ca="1" si="1754"/>
        <v>0</v>
      </c>
      <c r="AS368" s="87">
        <f t="shared" ca="1" si="1754"/>
        <v>0</v>
      </c>
      <c r="AT368" s="87">
        <f t="shared" ca="1" si="1754"/>
        <v>0</v>
      </c>
      <c r="AU368" s="87">
        <f t="shared" ca="1" si="1754"/>
        <v>0</v>
      </c>
      <c r="AV368" s="87">
        <f t="shared" ca="1" si="1754"/>
        <v>0</v>
      </c>
      <c r="AW368" s="87">
        <f t="shared" ca="1" si="1754"/>
        <v>0</v>
      </c>
      <c r="AX368" s="87">
        <f t="shared" ca="1" si="18"/>
        <v>0</v>
      </c>
      <c r="AY368" s="87"/>
      <c r="AZ368" s="166">
        <f t="shared" ca="1" si="19"/>
        <v>0</v>
      </c>
      <c r="BA368" s="87">
        <f t="shared" ref="BA368:BI368" si="1755">IF(R367&lt;=0,0,IF($C368&lt;=SUM($AZ368:AZ368),0,IF(AO368+$C368-SUM($AZ368:AZ368)&gt;R367+AC368,R367+AC368-AO368,$C368-SUM($AZ368:AZ368))))</f>
        <v>0</v>
      </c>
      <c r="BB368" s="87">
        <f t="shared" si="1755"/>
        <v>0</v>
      </c>
      <c r="BC368" s="87">
        <f t="shared" si="1755"/>
        <v>0</v>
      </c>
      <c r="BD368" s="87">
        <f t="shared" ca="1" si="1755"/>
        <v>0</v>
      </c>
      <c r="BE368" s="87">
        <f t="shared" ca="1" si="1755"/>
        <v>0</v>
      </c>
      <c r="BF368" s="87">
        <f t="shared" ca="1" si="1755"/>
        <v>0</v>
      </c>
      <c r="BG368" s="87">
        <f t="shared" ca="1" si="1755"/>
        <v>0</v>
      </c>
      <c r="BH368" s="87">
        <f t="shared" ca="1" si="1755"/>
        <v>0</v>
      </c>
      <c r="BI368" s="87">
        <f t="shared" ca="1" si="1755"/>
        <v>0</v>
      </c>
      <c r="BJ368" s="2"/>
    </row>
    <row r="369" spans="1:62" ht="10.5" customHeight="1">
      <c r="A369" s="85" t="str">
        <f t="shared" ca="1" si="10"/>
        <v/>
      </c>
      <c r="B369" s="104" t="e">
        <f t="shared" ca="1" si="11"/>
        <v>#N/A</v>
      </c>
      <c r="C369" s="86" t="str">
        <f t="shared" ca="1" si="12"/>
        <v/>
      </c>
      <c r="D369" s="137"/>
      <c r="E369" s="87">
        <f t="shared" ref="E369:N369" ca="1" si="1756">AN369+AZ369</f>
        <v>0</v>
      </c>
      <c r="F369" s="87">
        <f t="shared" si="1756"/>
        <v>0</v>
      </c>
      <c r="G369" s="87">
        <f t="shared" si="1756"/>
        <v>0</v>
      </c>
      <c r="H369" s="87">
        <f t="shared" si="1756"/>
        <v>0</v>
      </c>
      <c r="I369" s="87">
        <f t="shared" ca="1" si="1756"/>
        <v>0</v>
      </c>
      <c r="J369" s="87">
        <f t="shared" ca="1" si="1756"/>
        <v>0</v>
      </c>
      <c r="K369" s="87">
        <f t="shared" ca="1" si="1756"/>
        <v>0</v>
      </c>
      <c r="L369" s="87">
        <f t="shared" ca="1" si="1756"/>
        <v>0</v>
      </c>
      <c r="M369" s="87">
        <f t="shared" ca="1" si="1756"/>
        <v>0</v>
      </c>
      <c r="N369" s="87">
        <f t="shared" ca="1" si="1756"/>
        <v>0</v>
      </c>
      <c r="O369" s="88"/>
      <c r="P369" s="87">
        <f t="shared" ca="1" si="8"/>
        <v>0</v>
      </c>
      <c r="Q369" s="87">
        <f t="shared" ref="Q369:Z369" ca="1" si="1757">IF(E$8=0,0,ROUND(Q368-(E369-AB369),2))</f>
        <v>0</v>
      </c>
      <c r="R369" s="87">
        <f t="shared" si="1757"/>
        <v>0</v>
      </c>
      <c r="S369" s="87">
        <f t="shared" si="1757"/>
        <v>0</v>
      </c>
      <c r="T369" s="87">
        <f t="shared" si="1757"/>
        <v>0</v>
      </c>
      <c r="U369" s="87">
        <f t="shared" ca="1" si="1757"/>
        <v>0</v>
      </c>
      <c r="V369" s="87">
        <f t="shared" ca="1" si="1757"/>
        <v>0</v>
      </c>
      <c r="W369" s="87">
        <f t="shared" ca="1" si="1757"/>
        <v>0</v>
      </c>
      <c r="X369" s="87">
        <f t="shared" ca="1" si="1757"/>
        <v>0</v>
      </c>
      <c r="Y369" s="87">
        <f t="shared" ca="1" si="1757"/>
        <v>0</v>
      </c>
      <c r="Z369" s="87">
        <f t="shared" ca="1" si="1757"/>
        <v>0</v>
      </c>
      <c r="AA369" s="95"/>
      <c r="AB369" s="87">
        <f t="shared" ref="AB369:AK369" ca="1" si="1758">ROUND(Q368*E$9/12,2)</f>
        <v>0</v>
      </c>
      <c r="AC369" s="87">
        <f t="shared" si="1758"/>
        <v>0</v>
      </c>
      <c r="AD369" s="87">
        <f t="shared" si="1758"/>
        <v>0</v>
      </c>
      <c r="AE369" s="87">
        <f t="shared" si="1758"/>
        <v>0</v>
      </c>
      <c r="AF369" s="87">
        <f t="shared" ca="1" si="1758"/>
        <v>0</v>
      </c>
      <c r="AG369" s="87">
        <f t="shared" ca="1" si="1758"/>
        <v>0</v>
      </c>
      <c r="AH369" s="87">
        <f t="shared" ca="1" si="1758"/>
        <v>0</v>
      </c>
      <c r="AI369" s="87">
        <f t="shared" ca="1" si="1758"/>
        <v>0</v>
      </c>
      <c r="AJ369" s="87">
        <f t="shared" ca="1" si="1758"/>
        <v>0</v>
      </c>
      <c r="AK369" s="87">
        <f t="shared" ca="1" si="1758"/>
        <v>0</v>
      </c>
      <c r="AL369" s="87">
        <f t="shared" ca="1" si="16"/>
        <v>0</v>
      </c>
      <c r="AM369" s="96"/>
      <c r="AN369" s="87">
        <f t="shared" ref="AN369:AW369" ca="1" si="1759">IF(Q368&gt;0,IF((Q368+AB369)&lt;E$10,Q368+AB369,E$10),0)</f>
        <v>0</v>
      </c>
      <c r="AO369" s="87">
        <f t="shared" si="1759"/>
        <v>0</v>
      </c>
      <c r="AP369" s="87">
        <f t="shared" si="1759"/>
        <v>0</v>
      </c>
      <c r="AQ369" s="87">
        <f t="shared" si="1759"/>
        <v>0</v>
      </c>
      <c r="AR369" s="87">
        <f t="shared" ca="1" si="1759"/>
        <v>0</v>
      </c>
      <c r="AS369" s="87">
        <f t="shared" ca="1" si="1759"/>
        <v>0</v>
      </c>
      <c r="AT369" s="87">
        <f t="shared" ca="1" si="1759"/>
        <v>0</v>
      </c>
      <c r="AU369" s="87">
        <f t="shared" ca="1" si="1759"/>
        <v>0</v>
      </c>
      <c r="AV369" s="87">
        <f t="shared" ca="1" si="1759"/>
        <v>0</v>
      </c>
      <c r="AW369" s="87">
        <f t="shared" ca="1" si="1759"/>
        <v>0</v>
      </c>
      <c r="AX369" s="87">
        <f t="shared" ca="1" si="18"/>
        <v>0</v>
      </c>
      <c r="AY369" s="87"/>
      <c r="AZ369" s="166">
        <f t="shared" ca="1" si="19"/>
        <v>0</v>
      </c>
      <c r="BA369" s="87">
        <f t="shared" ref="BA369:BI369" si="1760">IF(R368&lt;=0,0,IF($C369&lt;=SUM($AZ369:AZ369),0,IF(AO369+$C369-SUM($AZ369:AZ369)&gt;R368+AC369,R368+AC369-AO369,$C369-SUM($AZ369:AZ369))))</f>
        <v>0</v>
      </c>
      <c r="BB369" s="87">
        <f t="shared" si="1760"/>
        <v>0</v>
      </c>
      <c r="BC369" s="87">
        <f t="shared" si="1760"/>
        <v>0</v>
      </c>
      <c r="BD369" s="87">
        <f t="shared" ca="1" si="1760"/>
        <v>0</v>
      </c>
      <c r="BE369" s="87">
        <f t="shared" ca="1" si="1760"/>
        <v>0</v>
      </c>
      <c r="BF369" s="87">
        <f t="shared" ca="1" si="1760"/>
        <v>0</v>
      </c>
      <c r="BG369" s="87">
        <f t="shared" ca="1" si="1760"/>
        <v>0</v>
      </c>
      <c r="BH369" s="87">
        <f t="shared" ca="1" si="1760"/>
        <v>0</v>
      </c>
      <c r="BI369" s="87">
        <f t="shared" ca="1" si="1760"/>
        <v>0</v>
      </c>
      <c r="BJ369" s="2"/>
    </row>
    <row r="370" spans="1:62" ht="10.5" customHeight="1">
      <c r="A370" s="85" t="str">
        <f t="shared" ca="1" si="10"/>
        <v/>
      </c>
      <c r="B370" s="104" t="e">
        <f t="shared" ca="1" si="11"/>
        <v>#N/A</v>
      </c>
      <c r="C370" s="86" t="str">
        <f t="shared" ca="1" si="12"/>
        <v/>
      </c>
      <c r="D370" s="137"/>
      <c r="E370" s="87">
        <f t="shared" ref="E370:N370" ca="1" si="1761">AN370+AZ370</f>
        <v>0</v>
      </c>
      <c r="F370" s="87">
        <f t="shared" si="1761"/>
        <v>0</v>
      </c>
      <c r="G370" s="87">
        <f t="shared" si="1761"/>
        <v>0</v>
      </c>
      <c r="H370" s="87">
        <f t="shared" si="1761"/>
        <v>0</v>
      </c>
      <c r="I370" s="87">
        <f t="shared" ca="1" si="1761"/>
        <v>0</v>
      </c>
      <c r="J370" s="87">
        <f t="shared" ca="1" si="1761"/>
        <v>0</v>
      </c>
      <c r="K370" s="87">
        <f t="shared" ca="1" si="1761"/>
        <v>0</v>
      </c>
      <c r="L370" s="87">
        <f t="shared" ca="1" si="1761"/>
        <v>0</v>
      </c>
      <c r="M370" s="87">
        <f t="shared" ca="1" si="1761"/>
        <v>0</v>
      </c>
      <c r="N370" s="87">
        <f t="shared" ca="1" si="1761"/>
        <v>0</v>
      </c>
      <c r="O370" s="88"/>
      <c r="P370" s="87">
        <f t="shared" ca="1" si="8"/>
        <v>0</v>
      </c>
      <c r="Q370" s="87">
        <f t="shared" ref="Q370:Z370" ca="1" si="1762">IF(E$8=0,0,ROUND(Q369-(E370-AB370),2))</f>
        <v>0</v>
      </c>
      <c r="R370" s="87">
        <f t="shared" si="1762"/>
        <v>0</v>
      </c>
      <c r="S370" s="87">
        <f t="shared" si="1762"/>
        <v>0</v>
      </c>
      <c r="T370" s="87">
        <f t="shared" si="1762"/>
        <v>0</v>
      </c>
      <c r="U370" s="87">
        <f t="shared" ca="1" si="1762"/>
        <v>0</v>
      </c>
      <c r="V370" s="87">
        <f t="shared" ca="1" si="1762"/>
        <v>0</v>
      </c>
      <c r="W370" s="87">
        <f t="shared" ca="1" si="1762"/>
        <v>0</v>
      </c>
      <c r="X370" s="87">
        <f t="shared" ca="1" si="1762"/>
        <v>0</v>
      </c>
      <c r="Y370" s="87">
        <f t="shared" ca="1" si="1762"/>
        <v>0</v>
      </c>
      <c r="Z370" s="87">
        <f t="shared" ca="1" si="1762"/>
        <v>0</v>
      </c>
      <c r="AA370" s="95"/>
      <c r="AB370" s="87">
        <f t="shared" ref="AB370:AK370" ca="1" si="1763">ROUND(Q369*E$9/12,2)</f>
        <v>0</v>
      </c>
      <c r="AC370" s="87">
        <f t="shared" si="1763"/>
        <v>0</v>
      </c>
      <c r="AD370" s="87">
        <f t="shared" si="1763"/>
        <v>0</v>
      </c>
      <c r="AE370" s="87">
        <f t="shared" si="1763"/>
        <v>0</v>
      </c>
      <c r="AF370" s="87">
        <f t="shared" ca="1" si="1763"/>
        <v>0</v>
      </c>
      <c r="AG370" s="87">
        <f t="shared" ca="1" si="1763"/>
        <v>0</v>
      </c>
      <c r="AH370" s="87">
        <f t="shared" ca="1" si="1763"/>
        <v>0</v>
      </c>
      <c r="AI370" s="87">
        <f t="shared" ca="1" si="1763"/>
        <v>0</v>
      </c>
      <c r="AJ370" s="87">
        <f t="shared" ca="1" si="1763"/>
        <v>0</v>
      </c>
      <c r="AK370" s="87">
        <f t="shared" ca="1" si="1763"/>
        <v>0</v>
      </c>
      <c r="AL370" s="87">
        <f t="shared" ca="1" si="16"/>
        <v>0</v>
      </c>
      <c r="AM370" s="96"/>
      <c r="AN370" s="87">
        <f t="shared" ref="AN370:AW370" ca="1" si="1764">IF(Q369&gt;0,IF((Q369+AB370)&lt;E$10,Q369+AB370,E$10),0)</f>
        <v>0</v>
      </c>
      <c r="AO370" s="87">
        <f t="shared" si="1764"/>
        <v>0</v>
      </c>
      <c r="AP370" s="87">
        <f t="shared" si="1764"/>
        <v>0</v>
      </c>
      <c r="AQ370" s="87">
        <f t="shared" si="1764"/>
        <v>0</v>
      </c>
      <c r="AR370" s="87">
        <f t="shared" ca="1" si="1764"/>
        <v>0</v>
      </c>
      <c r="AS370" s="87">
        <f t="shared" ca="1" si="1764"/>
        <v>0</v>
      </c>
      <c r="AT370" s="87">
        <f t="shared" ca="1" si="1764"/>
        <v>0</v>
      </c>
      <c r="AU370" s="87">
        <f t="shared" ca="1" si="1764"/>
        <v>0</v>
      </c>
      <c r="AV370" s="87">
        <f t="shared" ca="1" si="1764"/>
        <v>0</v>
      </c>
      <c r="AW370" s="87">
        <f t="shared" ca="1" si="1764"/>
        <v>0</v>
      </c>
      <c r="AX370" s="87">
        <f t="shared" ca="1" si="18"/>
        <v>0</v>
      </c>
      <c r="AY370" s="87"/>
      <c r="AZ370" s="166">
        <f t="shared" ca="1" si="19"/>
        <v>0</v>
      </c>
      <c r="BA370" s="87">
        <f t="shared" ref="BA370:BI370" si="1765">IF(R369&lt;=0,0,IF($C370&lt;=SUM($AZ370:AZ370),0,IF(AO370+$C370-SUM($AZ370:AZ370)&gt;R369+AC370,R369+AC370-AO370,$C370-SUM($AZ370:AZ370))))</f>
        <v>0</v>
      </c>
      <c r="BB370" s="87">
        <f t="shared" si="1765"/>
        <v>0</v>
      </c>
      <c r="BC370" s="87">
        <f t="shared" si="1765"/>
        <v>0</v>
      </c>
      <c r="BD370" s="87">
        <f t="shared" ca="1" si="1765"/>
        <v>0</v>
      </c>
      <c r="BE370" s="87">
        <f t="shared" ca="1" si="1765"/>
        <v>0</v>
      </c>
      <c r="BF370" s="87">
        <f t="shared" ca="1" si="1765"/>
        <v>0</v>
      </c>
      <c r="BG370" s="87">
        <f t="shared" ca="1" si="1765"/>
        <v>0</v>
      </c>
      <c r="BH370" s="87">
        <f t="shared" ca="1" si="1765"/>
        <v>0</v>
      </c>
      <c r="BI370" s="87">
        <f t="shared" ca="1" si="1765"/>
        <v>0</v>
      </c>
      <c r="BJ370" s="2"/>
    </row>
    <row r="371" spans="1:62" ht="10.5" customHeight="1">
      <c r="A371" s="85" t="str">
        <f t="shared" ca="1" si="10"/>
        <v/>
      </c>
      <c r="B371" s="104" t="e">
        <f t="shared" ca="1" si="11"/>
        <v>#N/A</v>
      </c>
      <c r="C371" s="86" t="str">
        <f t="shared" ca="1" si="12"/>
        <v/>
      </c>
      <c r="D371" s="137"/>
      <c r="E371" s="87">
        <f t="shared" ref="E371:N371" ca="1" si="1766">AN371+AZ371</f>
        <v>0</v>
      </c>
      <c r="F371" s="87">
        <f t="shared" si="1766"/>
        <v>0</v>
      </c>
      <c r="G371" s="87">
        <f t="shared" si="1766"/>
        <v>0</v>
      </c>
      <c r="H371" s="87">
        <f t="shared" si="1766"/>
        <v>0</v>
      </c>
      <c r="I371" s="87">
        <f t="shared" ca="1" si="1766"/>
        <v>0</v>
      </c>
      <c r="J371" s="87">
        <f t="shared" ca="1" si="1766"/>
        <v>0</v>
      </c>
      <c r="K371" s="87">
        <f t="shared" ca="1" si="1766"/>
        <v>0</v>
      </c>
      <c r="L371" s="87">
        <f t="shared" ca="1" si="1766"/>
        <v>0</v>
      </c>
      <c r="M371" s="87">
        <f t="shared" ca="1" si="1766"/>
        <v>0</v>
      </c>
      <c r="N371" s="87">
        <f t="shared" ca="1" si="1766"/>
        <v>0</v>
      </c>
      <c r="O371" s="88"/>
      <c r="P371" s="87">
        <f t="shared" ca="1" si="8"/>
        <v>0</v>
      </c>
      <c r="Q371" s="87">
        <f t="shared" ref="Q371:Z371" ca="1" si="1767">IF(E$8=0,0,ROUND(Q370-(E371-AB371),2))</f>
        <v>0</v>
      </c>
      <c r="R371" s="87">
        <f t="shared" si="1767"/>
        <v>0</v>
      </c>
      <c r="S371" s="87">
        <f t="shared" si="1767"/>
        <v>0</v>
      </c>
      <c r="T371" s="87">
        <f t="shared" si="1767"/>
        <v>0</v>
      </c>
      <c r="U371" s="87">
        <f t="shared" ca="1" si="1767"/>
        <v>0</v>
      </c>
      <c r="V371" s="87">
        <f t="shared" ca="1" si="1767"/>
        <v>0</v>
      </c>
      <c r="W371" s="87">
        <f t="shared" ca="1" si="1767"/>
        <v>0</v>
      </c>
      <c r="X371" s="87">
        <f t="shared" ca="1" si="1767"/>
        <v>0</v>
      </c>
      <c r="Y371" s="87">
        <f t="shared" ca="1" si="1767"/>
        <v>0</v>
      </c>
      <c r="Z371" s="87">
        <f t="shared" ca="1" si="1767"/>
        <v>0</v>
      </c>
      <c r="AA371" s="95"/>
      <c r="AB371" s="87">
        <f t="shared" ref="AB371:AK371" ca="1" si="1768">ROUND(Q370*E$9/12,2)</f>
        <v>0</v>
      </c>
      <c r="AC371" s="87">
        <f t="shared" si="1768"/>
        <v>0</v>
      </c>
      <c r="AD371" s="87">
        <f t="shared" si="1768"/>
        <v>0</v>
      </c>
      <c r="AE371" s="87">
        <f t="shared" si="1768"/>
        <v>0</v>
      </c>
      <c r="AF371" s="87">
        <f t="shared" ca="1" si="1768"/>
        <v>0</v>
      </c>
      <c r="AG371" s="87">
        <f t="shared" ca="1" si="1768"/>
        <v>0</v>
      </c>
      <c r="AH371" s="87">
        <f t="shared" ca="1" si="1768"/>
        <v>0</v>
      </c>
      <c r="AI371" s="87">
        <f t="shared" ca="1" si="1768"/>
        <v>0</v>
      </c>
      <c r="AJ371" s="87">
        <f t="shared" ca="1" si="1768"/>
        <v>0</v>
      </c>
      <c r="AK371" s="87">
        <f t="shared" ca="1" si="1768"/>
        <v>0</v>
      </c>
      <c r="AL371" s="87">
        <f t="shared" ca="1" si="16"/>
        <v>0</v>
      </c>
      <c r="AM371" s="96"/>
      <c r="AN371" s="87">
        <f t="shared" ref="AN371:AW371" ca="1" si="1769">IF(Q370&gt;0,IF((Q370+AB371)&lt;E$10,Q370+AB371,E$10),0)</f>
        <v>0</v>
      </c>
      <c r="AO371" s="87">
        <f t="shared" si="1769"/>
        <v>0</v>
      </c>
      <c r="AP371" s="87">
        <f t="shared" si="1769"/>
        <v>0</v>
      </c>
      <c r="AQ371" s="87">
        <f t="shared" si="1769"/>
        <v>0</v>
      </c>
      <c r="AR371" s="87">
        <f t="shared" ca="1" si="1769"/>
        <v>0</v>
      </c>
      <c r="AS371" s="87">
        <f t="shared" ca="1" si="1769"/>
        <v>0</v>
      </c>
      <c r="AT371" s="87">
        <f t="shared" ca="1" si="1769"/>
        <v>0</v>
      </c>
      <c r="AU371" s="87">
        <f t="shared" ca="1" si="1769"/>
        <v>0</v>
      </c>
      <c r="AV371" s="87">
        <f t="shared" ca="1" si="1769"/>
        <v>0</v>
      </c>
      <c r="AW371" s="87">
        <f t="shared" ca="1" si="1769"/>
        <v>0</v>
      </c>
      <c r="AX371" s="87">
        <f t="shared" ca="1" si="18"/>
        <v>0</v>
      </c>
      <c r="AY371" s="87"/>
      <c r="AZ371" s="166">
        <f t="shared" ca="1" si="19"/>
        <v>0</v>
      </c>
      <c r="BA371" s="87">
        <f t="shared" ref="BA371:BI371" si="1770">IF(R370&lt;=0,0,IF($C371&lt;=SUM($AZ371:AZ371),0,IF(AO371+$C371-SUM($AZ371:AZ371)&gt;R370+AC371,R370+AC371-AO371,$C371-SUM($AZ371:AZ371))))</f>
        <v>0</v>
      </c>
      <c r="BB371" s="87">
        <f t="shared" si="1770"/>
        <v>0</v>
      </c>
      <c r="BC371" s="87">
        <f t="shared" si="1770"/>
        <v>0</v>
      </c>
      <c r="BD371" s="87">
        <f t="shared" ca="1" si="1770"/>
        <v>0</v>
      </c>
      <c r="BE371" s="87">
        <f t="shared" ca="1" si="1770"/>
        <v>0</v>
      </c>
      <c r="BF371" s="87">
        <f t="shared" ca="1" si="1770"/>
        <v>0</v>
      </c>
      <c r="BG371" s="87">
        <f t="shared" ca="1" si="1770"/>
        <v>0</v>
      </c>
      <c r="BH371" s="87">
        <f t="shared" ca="1" si="1770"/>
        <v>0</v>
      </c>
      <c r="BI371" s="87">
        <f t="shared" ca="1" si="1770"/>
        <v>0</v>
      </c>
      <c r="BJ371" s="2"/>
    </row>
    <row r="372" spans="1:62" ht="10.5" customHeight="1">
      <c r="A372" s="85" t="str">
        <f t="shared" ca="1" si="10"/>
        <v/>
      </c>
      <c r="B372" s="104" t="e">
        <f t="shared" ca="1" si="11"/>
        <v>#N/A</v>
      </c>
      <c r="C372" s="86" t="str">
        <f t="shared" ca="1" si="12"/>
        <v/>
      </c>
      <c r="D372" s="137"/>
      <c r="E372" s="87">
        <f t="shared" ref="E372:N372" ca="1" si="1771">AN372+AZ372</f>
        <v>0</v>
      </c>
      <c r="F372" s="87">
        <f t="shared" si="1771"/>
        <v>0</v>
      </c>
      <c r="G372" s="87">
        <f t="shared" si="1771"/>
        <v>0</v>
      </c>
      <c r="H372" s="87">
        <f t="shared" si="1771"/>
        <v>0</v>
      </c>
      <c r="I372" s="87">
        <f t="shared" ca="1" si="1771"/>
        <v>0</v>
      </c>
      <c r="J372" s="87">
        <f t="shared" ca="1" si="1771"/>
        <v>0</v>
      </c>
      <c r="K372" s="87">
        <f t="shared" ca="1" si="1771"/>
        <v>0</v>
      </c>
      <c r="L372" s="87">
        <f t="shared" ca="1" si="1771"/>
        <v>0</v>
      </c>
      <c r="M372" s="87">
        <f t="shared" ca="1" si="1771"/>
        <v>0</v>
      </c>
      <c r="N372" s="87">
        <f t="shared" ca="1" si="1771"/>
        <v>0</v>
      </c>
      <c r="O372" s="88"/>
      <c r="P372" s="87">
        <f t="shared" ca="1" si="8"/>
        <v>0</v>
      </c>
      <c r="Q372" s="87">
        <f t="shared" ref="Q372:Z372" ca="1" si="1772">IF(E$8=0,0,ROUND(Q371-(E372-AB372),2))</f>
        <v>0</v>
      </c>
      <c r="R372" s="87">
        <f t="shared" si="1772"/>
        <v>0</v>
      </c>
      <c r="S372" s="87">
        <f t="shared" si="1772"/>
        <v>0</v>
      </c>
      <c r="T372" s="87">
        <f t="shared" si="1772"/>
        <v>0</v>
      </c>
      <c r="U372" s="87">
        <f t="shared" ca="1" si="1772"/>
        <v>0</v>
      </c>
      <c r="V372" s="87">
        <f t="shared" ca="1" si="1772"/>
        <v>0</v>
      </c>
      <c r="W372" s="87">
        <f t="shared" ca="1" si="1772"/>
        <v>0</v>
      </c>
      <c r="X372" s="87">
        <f t="shared" ca="1" si="1772"/>
        <v>0</v>
      </c>
      <c r="Y372" s="87">
        <f t="shared" ca="1" si="1772"/>
        <v>0</v>
      </c>
      <c r="Z372" s="87">
        <f t="shared" ca="1" si="1772"/>
        <v>0</v>
      </c>
      <c r="AA372" s="95"/>
      <c r="AB372" s="87">
        <f t="shared" ref="AB372:AK372" ca="1" si="1773">ROUND(Q371*E$9/12,2)</f>
        <v>0</v>
      </c>
      <c r="AC372" s="87">
        <f t="shared" si="1773"/>
        <v>0</v>
      </c>
      <c r="AD372" s="87">
        <f t="shared" si="1773"/>
        <v>0</v>
      </c>
      <c r="AE372" s="87">
        <f t="shared" si="1773"/>
        <v>0</v>
      </c>
      <c r="AF372" s="87">
        <f t="shared" ca="1" si="1773"/>
        <v>0</v>
      </c>
      <c r="AG372" s="87">
        <f t="shared" ca="1" si="1773"/>
        <v>0</v>
      </c>
      <c r="AH372" s="87">
        <f t="shared" ca="1" si="1773"/>
        <v>0</v>
      </c>
      <c r="AI372" s="87">
        <f t="shared" ca="1" si="1773"/>
        <v>0</v>
      </c>
      <c r="AJ372" s="87">
        <f t="shared" ca="1" si="1773"/>
        <v>0</v>
      </c>
      <c r="AK372" s="87">
        <f t="shared" ca="1" si="1773"/>
        <v>0</v>
      </c>
      <c r="AL372" s="87">
        <f t="shared" ca="1" si="16"/>
        <v>0</v>
      </c>
      <c r="AM372" s="96"/>
      <c r="AN372" s="87">
        <f t="shared" ref="AN372:AW372" ca="1" si="1774">IF(Q371&gt;0,IF((Q371+AB372)&lt;E$10,Q371+AB372,E$10),0)</f>
        <v>0</v>
      </c>
      <c r="AO372" s="87">
        <f t="shared" si="1774"/>
        <v>0</v>
      </c>
      <c r="AP372" s="87">
        <f t="shared" si="1774"/>
        <v>0</v>
      </c>
      <c r="AQ372" s="87">
        <f t="shared" si="1774"/>
        <v>0</v>
      </c>
      <c r="AR372" s="87">
        <f t="shared" ca="1" si="1774"/>
        <v>0</v>
      </c>
      <c r="AS372" s="87">
        <f t="shared" ca="1" si="1774"/>
        <v>0</v>
      </c>
      <c r="AT372" s="87">
        <f t="shared" ca="1" si="1774"/>
        <v>0</v>
      </c>
      <c r="AU372" s="87">
        <f t="shared" ca="1" si="1774"/>
        <v>0</v>
      </c>
      <c r="AV372" s="87">
        <f t="shared" ca="1" si="1774"/>
        <v>0</v>
      </c>
      <c r="AW372" s="87">
        <f t="shared" ca="1" si="1774"/>
        <v>0</v>
      </c>
      <c r="AX372" s="87">
        <f t="shared" ca="1" si="18"/>
        <v>0</v>
      </c>
      <c r="AY372" s="87"/>
      <c r="AZ372" s="166">
        <f t="shared" ca="1" si="19"/>
        <v>0</v>
      </c>
      <c r="BA372" s="87">
        <f t="shared" ref="BA372:BI372" si="1775">IF(R371&lt;=0,0,IF($C372&lt;=SUM($AZ372:AZ372),0,IF(AO372+$C372-SUM($AZ372:AZ372)&gt;R371+AC372,R371+AC372-AO372,$C372-SUM($AZ372:AZ372))))</f>
        <v>0</v>
      </c>
      <c r="BB372" s="87">
        <f t="shared" si="1775"/>
        <v>0</v>
      </c>
      <c r="BC372" s="87">
        <f t="shared" si="1775"/>
        <v>0</v>
      </c>
      <c r="BD372" s="87">
        <f t="shared" ca="1" si="1775"/>
        <v>0</v>
      </c>
      <c r="BE372" s="87">
        <f t="shared" ca="1" si="1775"/>
        <v>0</v>
      </c>
      <c r="BF372" s="87">
        <f t="shared" ca="1" si="1775"/>
        <v>0</v>
      </c>
      <c r="BG372" s="87">
        <f t="shared" ca="1" si="1775"/>
        <v>0</v>
      </c>
      <c r="BH372" s="87">
        <f t="shared" ca="1" si="1775"/>
        <v>0</v>
      </c>
      <c r="BI372" s="87">
        <f t="shared" ca="1" si="1775"/>
        <v>0</v>
      </c>
      <c r="BJ372" s="2"/>
    </row>
    <row r="373" spans="1:62" ht="10.5" customHeight="1">
      <c r="A373" s="85" t="str">
        <f t="shared" ca="1" si="10"/>
        <v/>
      </c>
      <c r="B373" s="104" t="e">
        <f t="shared" ca="1" si="11"/>
        <v>#N/A</v>
      </c>
      <c r="C373" s="86" t="str">
        <f t="shared" ca="1" si="12"/>
        <v/>
      </c>
      <c r="D373" s="137"/>
      <c r="E373" s="87">
        <f t="shared" ref="E373:N373" ca="1" si="1776">AN373+AZ373</f>
        <v>0</v>
      </c>
      <c r="F373" s="87">
        <f t="shared" si="1776"/>
        <v>0</v>
      </c>
      <c r="G373" s="87">
        <f t="shared" si="1776"/>
        <v>0</v>
      </c>
      <c r="H373" s="87">
        <f t="shared" si="1776"/>
        <v>0</v>
      </c>
      <c r="I373" s="87">
        <f t="shared" ca="1" si="1776"/>
        <v>0</v>
      </c>
      <c r="J373" s="87">
        <f t="shared" ca="1" si="1776"/>
        <v>0</v>
      </c>
      <c r="K373" s="87">
        <f t="shared" ca="1" si="1776"/>
        <v>0</v>
      </c>
      <c r="L373" s="87">
        <f t="shared" ca="1" si="1776"/>
        <v>0</v>
      </c>
      <c r="M373" s="87">
        <f t="shared" ca="1" si="1776"/>
        <v>0</v>
      </c>
      <c r="N373" s="87">
        <f t="shared" ca="1" si="1776"/>
        <v>0</v>
      </c>
      <c r="O373" s="88"/>
      <c r="P373" s="87">
        <f t="shared" ca="1" si="8"/>
        <v>0</v>
      </c>
      <c r="Q373" s="87">
        <f t="shared" ref="Q373:Z373" ca="1" si="1777">IF(E$8=0,0,ROUND(Q372-(E373-AB373),2))</f>
        <v>0</v>
      </c>
      <c r="R373" s="87">
        <f t="shared" si="1777"/>
        <v>0</v>
      </c>
      <c r="S373" s="87">
        <f t="shared" si="1777"/>
        <v>0</v>
      </c>
      <c r="T373" s="87">
        <f t="shared" si="1777"/>
        <v>0</v>
      </c>
      <c r="U373" s="87">
        <f t="shared" ca="1" si="1777"/>
        <v>0</v>
      </c>
      <c r="V373" s="87">
        <f t="shared" ca="1" si="1777"/>
        <v>0</v>
      </c>
      <c r="W373" s="87">
        <f t="shared" ca="1" si="1777"/>
        <v>0</v>
      </c>
      <c r="X373" s="87">
        <f t="shared" ca="1" si="1777"/>
        <v>0</v>
      </c>
      <c r="Y373" s="87">
        <f t="shared" ca="1" si="1777"/>
        <v>0</v>
      </c>
      <c r="Z373" s="87">
        <f t="shared" ca="1" si="1777"/>
        <v>0</v>
      </c>
      <c r="AA373" s="95"/>
      <c r="AB373" s="87">
        <f t="shared" ref="AB373:AK373" ca="1" si="1778">ROUND(Q372*E$9/12,2)</f>
        <v>0</v>
      </c>
      <c r="AC373" s="87">
        <f t="shared" si="1778"/>
        <v>0</v>
      </c>
      <c r="AD373" s="87">
        <f t="shared" si="1778"/>
        <v>0</v>
      </c>
      <c r="AE373" s="87">
        <f t="shared" si="1778"/>
        <v>0</v>
      </c>
      <c r="AF373" s="87">
        <f t="shared" ca="1" si="1778"/>
        <v>0</v>
      </c>
      <c r="AG373" s="87">
        <f t="shared" ca="1" si="1778"/>
        <v>0</v>
      </c>
      <c r="AH373" s="87">
        <f t="shared" ca="1" si="1778"/>
        <v>0</v>
      </c>
      <c r="AI373" s="87">
        <f t="shared" ca="1" si="1778"/>
        <v>0</v>
      </c>
      <c r="AJ373" s="87">
        <f t="shared" ca="1" si="1778"/>
        <v>0</v>
      </c>
      <c r="AK373" s="87">
        <f t="shared" ca="1" si="1778"/>
        <v>0</v>
      </c>
      <c r="AL373" s="87">
        <f t="shared" ca="1" si="16"/>
        <v>0</v>
      </c>
      <c r="AM373" s="96"/>
      <c r="AN373" s="87">
        <f t="shared" ref="AN373:AW373" ca="1" si="1779">IF(Q372&gt;0,IF((Q372+AB373)&lt;E$10,Q372+AB373,E$10),0)</f>
        <v>0</v>
      </c>
      <c r="AO373" s="87">
        <f t="shared" si="1779"/>
        <v>0</v>
      </c>
      <c r="AP373" s="87">
        <f t="shared" si="1779"/>
        <v>0</v>
      </c>
      <c r="AQ373" s="87">
        <f t="shared" si="1779"/>
        <v>0</v>
      </c>
      <c r="AR373" s="87">
        <f t="shared" ca="1" si="1779"/>
        <v>0</v>
      </c>
      <c r="AS373" s="87">
        <f t="shared" ca="1" si="1779"/>
        <v>0</v>
      </c>
      <c r="AT373" s="87">
        <f t="shared" ca="1" si="1779"/>
        <v>0</v>
      </c>
      <c r="AU373" s="87">
        <f t="shared" ca="1" si="1779"/>
        <v>0</v>
      </c>
      <c r="AV373" s="87">
        <f t="shared" ca="1" si="1779"/>
        <v>0</v>
      </c>
      <c r="AW373" s="87">
        <f t="shared" ca="1" si="1779"/>
        <v>0</v>
      </c>
      <c r="AX373" s="87">
        <f t="shared" ca="1" si="18"/>
        <v>0</v>
      </c>
      <c r="AY373" s="87"/>
      <c r="AZ373" s="166">
        <f t="shared" ca="1" si="19"/>
        <v>0</v>
      </c>
      <c r="BA373" s="87">
        <f t="shared" ref="BA373:BI373" si="1780">IF(R372&lt;=0,0,IF($C373&lt;=SUM($AZ373:AZ373),0,IF(AO373+$C373-SUM($AZ373:AZ373)&gt;R372+AC373,R372+AC373-AO373,$C373-SUM($AZ373:AZ373))))</f>
        <v>0</v>
      </c>
      <c r="BB373" s="87">
        <f t="shared" si="1780"/>
        <v>0</v>
      </c>
      <c r="BC373" s="87">
        <f t="shared" si="1780"/>
        <v>0</v>
      </c>
      <c r="BD373" s="87">
        <f t="shared" ca="1" si="1780"/>
        <v>0</v>
      </c>
      <c r="BE373" s="87">
        <f t="shared" ca="1" si="1780"/>
        <v>0</v>
      </c>
      <c r="BF373" s="87">
        <f t="shared" ca="1" si="1780"/>
        <v>0</v>
      </c>
      <c r="BG373" s="87">
        <f t="shared" ca="1" si="1780"/>
        <v>0</v>
      </c>
      <c r="BH373" s="87">
        <f t="shared" ca="1" si="1780"/>
        <v>0</v>
      </c>
      <c r="BI373" s="87">
        <f t="shared" ca="1" si="1780"/>
        <v>0</v>
      </c>
      <c r="BJ373" s="2"/>
    </row>
    <row r="374" spans="1:62" ht="10.5" customHeight="1">
      <c r="A374" s="85" t="str">
        <f t="shared" ca="1" si="10"/>
        <v/>
      </c>
      <c r="B374" s="104" t="e">
        <f t="shared" ca="1" si="11"/>
        <v>#N/A</v>
      </c>
      <c r="C374" s="86" t="str">
        <f t="shared" ca="1" si="12"/>
        <v/>
      </c>
      <c r="D374" s="137"/>
      <c r="E374" s="87">
        <f t="shared" ref="E374:N374" ca="1" si="1781">AN374+AZ374</f>
        <v>0</v>
      </c>
      <c r="F374" s="87">
        <f t="shared" si="1781"/>
        <v>0</v>
      </c>
      <c r="G374" s="87">
        <f t="shared" si="1781"/>
        <v>0</v>
      </c>
      <c r="H374" s="87">
        <f t="shared" si="1781"/>
        <v>0</v>
      </c>
      <c r="I374" s="87">
        <f t="shared" ca="1" si="1781"/>
        <v>0</v>
      </c>
      <c r="J374" s="87">
        <f t="shared" ca="1" si="1781"/>
        <v>0</v>
      </c>
      <c r="K374" s="87">
        <f t="shared" ca="1" si="1781"/>
        <v>0</v>
      </c>
      <c r="L374" s="87">
        <f t="shared" ca="1" si="1781"/>
        <v>0</v>
      </c>
      <c r="M374" s="87">
        <f t="shared" ca="1" si="1781"/>
        <v>0</v>
      </c>
      <c r="N374" s="87">
        <f t="shared" ca="1" si="1781"/>
        <v>0</v>
      </c>
      <c r="O374" s="88"/>
      <c r="P374" s="87">
        <f t="shared" ca="1" si="8"/>
        <v>0</v>
      </c>
      <c r="Q374" s="87">
        <f t="shared" ref="Q374:Z374" ca="1" si="1782">IF(E$8=0,0,ROUND(Q373-(E374-AB374),2))</f>
        <v>0</v>
      </c>
      <c r="R374" s="87">
        <f t="shared" si="1782"/>
        <v>0</v>
      </c>
      <c r="S374" s="87">
        <f t="shared" si="1782"/>
        <v>0</v>
      </c>
      <c r="T374" s="87">
        <f t="shared" si="1782"/>
        <v>0</v>
      </c>
      <c r="U374" s="87">
        <f t="shared" ca="1" si="1782"/>
        <v>0</v>
      </c>
      <c r="V374" s="87">
        <f t="shared" ca="1" si="1782"/>
        <v>0</v>
      </c>
      <c r="W374" s="87">
        <f t="shared" ca="1" si="1782"/>
        <v>0</v>
      </c>
      <c r="X374" s="87">
        <f t="shared" ca="1" si="1782"/>
        <v>0</v>
      </c>
      <c r="Y374" s="87">
        <f t="shared" ca="1" si="1782"/>
        <v>0</v>
      </c>
      <c r="Z374" s="87">
        <f t="shared" ca="1" si="1782"/>
        <v>0</v>
      </c>
      <c r="AA374" s="95"/>
      <c r="AB374" s="87">
        <f t="shared" ref="AB374:AK374" ca="1" si="1783">ROUND(Q373*E$9/12,2)</f>
        <v>0</v>
      </c>
      <c r="AC374" s="87">
        <f t="shared" si="1783"/>
        <v>0</v>
      </c>
      <c r="AD374" s="87">
        <f t="shared" si="1783"/>
        <v>0</v>
      </c>
      <c r="AE374" s="87">
        <f t="shared" si="1783"/>
        <v>0</v>
      </c>
      <c r="AF374" s="87">
        <f t="shared" ca="1" si="1783"/>
        <v>0</v>
      </c>
      <c r="AG374" s="87">
        <f t="shared" ca="1" si="1783"/>
        <v>0</v>
      </c>
      <c r="AH374" s="87">
        <f t="shared" ca="1" si="1783"/>
        <v>0</v>
      </c>
      <c r="AI374" s="87">
        <f t="shared" ca="1" si="1783"/>
        <v>0</v>
      </c>
      <c r="AJ374" s="87">
        <f t="shared" ca="1" si="1783"/>
        <v>0</v>
      </c>
      <c r="AK374" s="87">
        <f t="shared" ca="1" si="1783"/>
        <v>0</v>
      </c>
      <c r="AL374" s="87">
        <f t="shared" ca="1" si="16"/>
        <v>0</v>
      </c>
      <c r="AM374" s="96"/>
      <c r="AN374" s="87">
        <f t="shared" ref="AN374:AW374" ca="1" si="1784">IF(Q373&gt;0,IF((Q373+AB374)&lt;E$10,Q373+AB374,E$10),0)</f>
        <v>0</v>
      </c>
      <c r="AO374" s="87">
        <f t="shared" si="1784"/>
        <v>0</v>
      </c>
      <c r="AP374" s="87">
        <f t="shared" si="1784"/>
        <v>0</v>
      </c>
      <c r="AQ374" s="87">
        <f t="shared" si="1784"/>
        <v>0</v>
      </c>
      <c r="AR374" s="87">
        <f t="shared" ca="1" si="1784"/>
        <v>0</v>
      </c>
      <c r="AS374" s="87">
        <f t="shared" ca="1" si="1784"/>
        <v>0</v>
      </c>
      <c r="AT374" s="87">
        <f t="shared" ca="1" si="1784"/>
        <v>0</v>
      </c>
      <c r="AU374" s="87">
        <f t="shared" ca="1" si="1784"/>
        <v>0</v>
      </c>
      <c r="AV374" s="87">
        <f t="shared" ca="1" si="1784"/>
        <v>0</v>
      </c>
      <c r="AW374" s="87">
        <f t="shared" ca="1" si="1784"/>
        <v>0</v>
      </c>
      <c r="AX374" s="87">
        <f t="shared" ca="1" si="18"/>
        <v>0</v>
      </c>
      <c r="AY374" s="87"/>
      <c r="AZ374" s="166">
        <f t="shared" ca="1" si="19"/>
        <v>0</v>
      </c>
      <c r="BA374" s="87">
        <f t="shared" ref="BA374:BI374" si="1785">IF(R373&lt;=0,0,IF($C374&lt;=SUM($AZ374:AZ374),0,IF(AO374+$C374-SUM($AZ374:AZ374)&gt;R373+AC374,R373+AC374-AO374,$C374-SUM($AZ374:AZ374))))</f>
        <v>0</v>
      </c>
      <c r="BB374" s="87">
        <f t="shared" si="1785"/>
        <v>0</v>
      </c>
      <c r="BC374" s="87">
        <f t="shared" si="1785"/>
        <v>0</v>
      </c>
      <c r="BD374" s="87">
        <f t="shared" ca="1" si="1785"/>
        <v>0</v>
      </c>
      <c r="BE374" s="87">
        <f t="shared" ca="1" si="1785"/>
        <v>0</v>
      </c>
      <c r="BF374" s="87">
        <f t="shared" ca="1" si="1785"/>
        <v>0</v>
      </c>
      <c r="BG374" s="87">
        <f t="shared" ca="1" si="1785"/>
        <v>0</v>
      </c>
      <c r="BH374" s="87">
        <f t="shared" ca="1" si="1785"/>
        <v>0</v>
      </c>
      <c r="BI374" s="87">
        <f t="shared" ca="1" si="1785"/>
        <v>0</v>
      </c>
      <c r="BJ374" s="2"/>
    </row>
    <row r="375" spans="1:62" ht="10.5" customHeight="1">
      <c r="A375" s="85" t="str">
        <f t="shared" ca="1" si="10"/>
        <v/>
      </c>
      <c r="B375" s="104" t="e">
        <f t="shared" ca="1" si="11"/>
        <v>#N/A</v>
      </c>
      <c r="C375" s="86" t="str">
        <f t="shared" ca="1" si="12"/>
        <v/>
      </c>
      <c r="D375" s="137"/>
      <c r="E375" s="87">
        <f t="shared" ref="E375:N375" ca="1" si="1786">AN375+AZ375</f>
        <v>0</v>
      </c>
      <c r="F375" s="87">
        <f t="shared" si="1786"/>
        <v>0</v>
      </c>
      <c r="G375" s="87">
        <f t="shared" si="1786"/>
        <v>0</v>
      </c>
      <c r="H375" s="87">
        <f t="shared" si="1786"/>
        <v>0</v>
      </c>
      <c r="I375" s="87">
        <f t="shared" ca="1" si="1786"/>
        <v>0</v>
      </c>
      <c r="J375" s="87">
        <f t="shared" ca="1" si="1786"/>
        <v>0</v>
      </c>
      <c r="K375" s="87">
        <f t="shared" ca="1" si="1786"/>
        <v>0</v>
      </c>
      <c r="L375" s="87">
        <f t="shared" ca="1" si="1786"/>
        <v>0</v>
      </c>
      <c r="M375" s="87">
        <f t="shared" ca="1" si="1786"/>
        <v>0</v>
      </c>
      <c r="N375" s="87">
        <f t="shared" ca="1" si="1786"/>
        <v>0</v>
      </c>
      <c r="O375" s="88"/>
      <c r="P375" s="87">
        <f t="shared" ca="1" si="8"/>
        <v>0</v>
      </c>
      <c r="Q375" s="87">
        <f t="shared" ref="Q375:Z375" ca="1" si="1787">IF(E$8=0,0,ROUND(Q374-(E375-AB375),2))</f>
        <v>0</v>
      </c>
      <c r="R375" s="87">
        <f t="shared" si="1787"/>
        <v>0</v>
      </c>
      <c r="S375" s="87">
        <f t="shared" si="1787"/>
        <v>0</v>
      </c>
      <c r="T375" s="87">
        <f t="shared" si="1787"/>
        <v>0</v>
      </c>
      <c r="U375" s="87">
        <f t="shared" ca="1" si="1787"/>
        <v>0</v>
      </c>
      <c r="V375" s="87">
        <f t="shared" ca="1" si="1787"/>
        <v>0</v>
      </c>
      <c r="W375" s="87">
        <f t="shared" ca="1" si="1787"/>
        <v>0</v>
      </c>
      <c r="X375" s="87">
        <f t="shared" ca="1" si="1787"/>
        <v>0</v>
      </c>
      <c r="Y375" s="87">
        <f t="shared" ca="1" si="1787"/>
        <v>0</v>
      </c>
      <c r="Z375" s="87">
        <f t="shared" ca="1" si="1787"/>
        <v>0</v>
      </c>
      <c r="AA375" s="95"/>
      <c r="AB375" s="87">
        <f t="shared" ref="AB375:AK375" ca="1" si="1788">ROUND(Q374*E$9/12,2)</f>
        <v>0</v>
      </c>
      <c r="AC375" s="87">
        <f t="shared" si="1788"/>
        <v>0</v>
      </c>
      <c r="AD375" s="87">
        <f t="shared" si="1788"/>
        <v>0</v>
      </c>
      <c r="AE375" s="87">
        <f t="shared" si="1788"/>
        <v>0</v>
      </c>
      <c r="AF375" s="87">
        <f t="shared" ca="1" si="1788"/>
        <v>0</v>
      </c>
      <c r="AG375" s="87">
        <f t="shared" ca="1" si="1788"/>
        <v>0</v>
      </c>
      <c r="AH375" s="87">
        <f t="shared" ca="1" si="1788"/>
        <v>0</v>
      </c>
      <c r="AI375" s="87">
        <f t="shared" ca="1" si="1788"/>
        <v>0</v>
      </c>
      <c r="AJ375" s="87">
        <f t="shared" ca="1" si="1788"/>
        <v>0</v>
      </c>
      <c r="AK375" s="87">
        <f t="shared" ca="1" si="1788"/>
        <v>0</v>
      </c>
      <c r="AL375" s="87">
        <f t="shared" ca="1" si="16"/>
        <v>0</v>
      </c>
      <c r="AM375" s="96"/>
      <c r="AN375" s="87">
        <f t="shared" ref="AN375:AW375" ca="1" si="1789">IF(Q374&gt;0,IF((Q374+AB375)&lt;E$10,Q374+AB375,E$10),0)</f>
        <v>0</v>
      </c>
      <c r="AO375" s="87">
        <f t="shared" si="1789"/>
        <v>0</v>
      </c>
      <c r="AP375" s="87">
        <f t="shared" si="1789"/>
        <v>0</v>
      </c>
      <c r="AQ375" s="87">
        <f t="shared" si="1789"/>
        <v>0</v>
      </c>
      <c r="AR375" s="87">
        <f t="shared" ca="1" si="1789"/>
        <v>0</v>
      </c>
      <c r="AS375" s="87">
        <f t="shared" ca="1" si="1789"/>
        <v>0</v>
      </c>
      <c r="AT375" s="87">
        <f t="shared" ca="1" si="1789"/>
        <v>0</v>
      </c>
      <c r="AU375" s="87">
        <f t="shared" ca="1" si="1789"/>
        <v>0</v>
      </c>
      <c r="AV375" s="87">
        <f t="shared" ca="1" si="1789"/>
        <v>0</v>
      </c>
      <c r="AW375" s="87">
        <f t="shared" ca="1" si="1789"/>
        <v>0</v>
      </c>
      <c r="AX375" s="87">
        <f t="shared" ca="1" si="18"/>
        <v>0</v>
      </c>
      <c r="AY375" s="87"/>
      <c r="AZ375" s="166">
        <f t="shared" ca="1" si="19"/>
        <v>0</v>
      </c>
      <c r="BA375" s="87">
        <f t="shared" ref="BA375:BI375" si="1790">IF(R374&lt;=0,0,IF($C375&lt;=SUM($AZ375:AZ375),0,IF(AO375+$C375-SUM($AZ375:AZ375)&gt;R374+AC375,R374+AC375-AO375,$C375-SUM($AZ375:AZ375))))</f>
        <v>0</v>
      </c>
      <c r="BB375" s="87">
        <f t="shared" si="1790"/>
        <v>0</v>
      </c>
      <c r="BC375" s="87">
        <f t="shared" si="1790"/>
        <v>0</v>
      </c>
      <c r="BD375" s="87">
        <f t="shared" ca="1" si="1790"/>
        <v>0</v>
      </c>
      <c r="BE375" s="87">
        <f t="shared" ca="1" si="1790"/>
        <v>0</v>
      </c>
      <c r="BF375" s="87">
        <f t="shared" ca="1" si="1790"/>
        <v>0</v>
      </c>
      <c r="BG375" s="87">
        <f t="shared" ca="1" si="1790"/>
        <v>0</v>
      </c>
      <c r="BH375" s="87">
        <f t="shared" ca="1" si="1790"/>
        <v>0</v>
      </c>
      <c r="BI375" s="87">
        <f t="shared" ca="1" si="1790"/>
        <v>0</v>
      </c>
      <c r="BJ375" s="2"/>
    </row>
    <row r="376" spans="1:62" ht="10.5" customHeight="1">
      <c r="A376" s="85" t="str">
        <f t="shared" ca="1" si="10"/>
        <v/>
      </c>
      <c r="B376" s="104" t="e">
        <f t="shared" ca="1" si="11"/>
        <v>#N/A</v>
      </c>
      <c r="C376" s="86" t="str">
        <f t="shared" ca="1" si="12"/>
        <v/>
      </c>
      <c r="D376" s="137"/>
      <c r="E376" s="87">
        <f t="shared" ref="E376:N376" ca="1" si="1791">AN376+AZ376</f>
        <v>0</v>
      </c>
      <c r="F376" s="87">
        <f t="shared" si="1791"/>
        <v>0</v>
      </c>
      <c r="G376" s="87">
        <f t="shared" si="1791"/>
        <v>0</v>
      </c>
      <c r="H376" s="87">
        <f t="shared" si="1791"/>
        <v>0</v>
      </c>
      <c r="I376" s="87">
        <f t="shared" ca="1" si="1791"/>
        <v>0</v>
      </c>
      <c r="J376" s="87">
        <f t="shared" ca="1" si="1791"/>
        <v>0</v>
      </c>
      <c r="K376" s="87">
        <f t="shared" ca="1" si="1791"/>
        <v>0</v>
      </c>
      <c r="L376" s="87">
        <f t="shared" ca="1" si="1791"/>
        <v>0</v>
      </c>
      <c r="M376" s="87">
        <f t="shared" ca="1" si="1791"/>
        <v>0</v>
      </c>
      <c r="N376" s="87">
        <f t="shared" ca="1" si="1791"/>
        <v>0</v>
      </c>
      <c r="O376" s="88"/>
      <c r="P376" s="87">
        <f t="shared" ca="1" si="8"/>
        <v>0</v>
      </c>
      <c r="Q376" s="87">
        <f t="shared" ref="Q376:Z376" ca="1" si="1792">IF(E$8=0,0,ROUND(Q375-(E376-AB376),2))</f>
        <v>0</v>
      </c>
      <c r="R376" s="87">
        <f t="shared" si="1792"/>
        <v>0</v>
      </c>
      <c r="S376" s="87">
        <f t="shared" si="1792"/>
        <v>0</v>
      </c>
      <c r="T376" s="87">
        <f t="shared" si="1792"/>
        <v>0</v>
      </c>
      <c r="U376" s="87">
        <f t="shared" ca="1" si="1792"/>
        <v>0</v>
      </c>
      <c r="V376" s="87">
        <f t="shared" ca="1" si="1792"/>
        <v>0</v>
      </c>
      <c r="W376" s="87">
        <f t="shared" ca="1" si="1792"/>
        <v>0</v>
      </c>
      <c r="X376" s="87">
        <f t="shared" ca="1" si="1792"/>
        <v>0</v>
      </c>
      <c r="Y376" s="87">
        <f t="shared" ca="1" si="1792"/>
        <v>0</v>
      </c>
      <c r="Z376" s="87">
        <f t="shared" ca="1" si="1792"/>
        <v>0</v>
      </c>
      <c r="AA376" s="95"/>
      <c r="AB376" s="87">
        <f t="shared" ref="AB376:AK376" ca="1" si="1793">ROUND(Q375*E$9/12,2)</f>
        <v>0</v>
      </c>
      <c r="AC376" s="87">
        <f t="shared" si="1793"/>
        <v>0</v>
      </c>
      <c r="AD376" s="87">
        <f t="shared" si="1793"/>
        <v>0</v>
      </c>
      <c r="AE376" s="87">
        <f t="shared" si="1793"/>
        <v>0</v>
      </c>
      <c r="AF376" s="87">
        <f t="shared" ca="1" si="1793"/>
        <v>0</v>
      </c>
      <c r="AG376" s="87">
        <f t="shared" ca="1" si="1793"/>
        <v>0</v>
      </c>
      <c r="AH376" s="87">
        <f t="shared" ca="1" si="1793"/>
        <v>0</v>
      </c>
      <c r="AI376" s="87">
        <f t="shared" ca="1" si="1793"/>
        <v>0</v>
      </c>
      <c r="AJ376" s="87">
        <f t="shared" ca="1" si="1793"/>
        <v>0</v>
      </c>
      <c r="AK376" s="87">
        <f t="shared" ca="1" si="1793"/>
        <v>0</v>
      </c>
      <c r="AL376" s="87">
        <f t="shared" ca="1" si="16"/>
        <v>0</v>
      </c>
      <c r="AM376" s="96"/>
      <c r="AN376" s="87">
        <f t="shared" ref="AN376:AW376" ca="1" si="1794">IF(Q375&gt;0,IF((Q375+AB376)&lt;E$10,Q375+AB376,E$10),0)</f>
        <v>0</v>
      </c>
      <c r="AO376" s="87">
        <f t="shared" si="1794"/>
        <v>0</v>
      </c>
      <c r="AP376" s="87">
        <f t="shared" si="1794"/>
        <v>0</v>
      </c>
      <c r="AQ376" s="87">
        <f t="shared" si="1794"/>
        <v>0</v>
      </c>
      <c r="AR376" s="87">
        <f t="shared" ca="1" si="1794"/>
        <v>0</v>
      </c>
      <c r="AS376" s="87">
        <f t="shared" ca="1" si="1794"/>
        <v>0</v>
      </c>
      <c r="AT376" s="87">
        <f t="shared" ca="1" si="1794"/>
        <v>0</v>
      </c>
      <c r="AU376" s="87">
        <f t="shared" ca="1" si="1794"/>
        <v>0</v>
      </c>
      <c r="AV376" s="87">
        <f t="shared" ca="1" si="1794"/>
        <v>0</v>
      </c>
      <c r="AW376" s="87">
        <f t="shared" ca="1" si="1794"/>
        <v>0</v>
      </c>
      <c r="AX376" s="87">
        <f t="shared" ca="1" si="18"/>
        <v>0</v>
      </c>
      <c r="AY376" s="87"/>
      <c r="AZ376" s="166">
        <f t="shared" ca="1" si="19"/>
        <v>0</v>
      </c>
      <c r="BA376" s="87">
        <f t="shared" ref="BA376:BI376" si="1795">IF(R375&lt;=0,0,IF($C376&lt;=SUM($AZ376:AZ376),0,IF(AO376+$C376-SUM($AZ376:AZ376)&gt;R375+AC376,R375+AC376-AO376,$C376-SUM($AZ376:AZ376))))</f>
        <v>0</v>
      </c>
      <c r="BB376" s="87">
        <f t="shared" si="1795"/>
        <v>0</v>
      </c>
      <c r="BC376" s="87">
        <f t="shared" si="1795"/>
        <v>0</v>
      </c>
      <c r="BD376" s="87">
        <f t="shared" ca="1" si="1795"/>
        <v>0</v>
      </c>
      <c r="BE376" s="87">
        <f t="shared" ca="1" si="1795"/>
        <v>0</v>
      </c>
      <c r="BF376" s="87">
        <f t="shared" ca="1" si="1795"/>
        <v>0</v>
      </c>
      <c r="BG376" s="87">
        <f t="shared" ca="1" si="1795"/>
        <v>0</v>
      </c>
      <c r="BH376" s="87">
        <f t="shared" ca="1" si="1795"/>
        <v>0</v>
      </c>
      <c r="BI376" s="87">
        <f t="shared" ca="1" si="1795"/>
        <v>0</v>
      </c>
      <c r="BJ376" s="2"/>
    </row>
    <row r="377" spans="1:62" ht="10.5" customHeight="1">
      <c r="A377" s="85" t="str">
        <f t="shared" ca="1" si="10"/>
        <v/>
      </c>
      <c r="B377" s="104" t="e">
        <f t="shared" ca="1" si="11"/>
        <v>#N/A</v>
      </c>
      <c r="C377" s="86" t="str">
        <f t="shared" ca="1" si="12"/>
        <v/>
      </c>
      <c r="D377" s="137"/>
      <c r="E377" s="87">
        <f t="shared" ref="E377:N377" ca="1" si="1796">AN377+AZ377</f>
        <v>0</v>
      </c>
      <c r="F377" s="87">
        <f t="shared" si="1796"/>
        <v>0</v>
      </c>
      <c r="G377" s="87">
        <f t="shared" si="1796"/>
        <v>0</v>
      </c>
      <c r="H377" s="87">
        <f t="shared" si="1796"/>
        <v>0</v>
      </c>
      <c r="I377" s="87">
        <f t="shared" ca="1" si="1796"/>
        <v>0</v>
      </c>
      <c r="J377" s="87">
        <f t="shared" ca="1" si="1796"/>
        <v>0</v>
      </c>
      <c r="K377" s="87">
        <f t="shared" ca="1" si="1796"/>
        <v>0</v>
      </c>
      <c r="L377" s="87">
        <f t="shared" ca="1" si="1796"/>
        <v>0</v>
      </c>
      <c r="M377" s="87">
        <f t="shared" ca="1" si="1796"/>
        <v>0</v>
      </c>
      <c r="N377" s="87">
        <f t="shared" ca="1" si="1796"/>
        <v>0</v>
      </c>
      <c r="O377" s="88"/>
      <c r="P377" s="87">
        <f t="shared" ca="1" si="8"/>
        <v>0</v>
      </c>
      <c r="Q377" s="87">
        <f t="shared" ref="Q377:Z377" ca="1" si="1797">IF(E$8=0,0,ROUND(Q376-(E377-AB377),2))</f>
        <v>0</v>
      </c>
      <c r="R377" s="87">
        <f t="shared" si="1797"/>
        <v>0</v>
      </c>
      <c r="S377" s="87">
        <f t="shared" si="1797"/>
        <v>0</v>
      </c>
      <c r="T377" s="87">
        <f t="shared" si="1797"/>
        <v>0</v>
      </c>
      <c r="U377" s="87">
        <f t="shared" ca="1" si="1797"/>
        <v>0</v>
      </c>
      <c r="V377" s="87">
        <f t="shared" ca="1" si="1797"/>
        <v>0</v>
      </c>
      <c r="W377" s="87">
        <f t="shared" ca="1" si="1797"/>
        <v>0</v>
      </c>
      <c r="X377" s="87">
        <f t="shared" ca="1" si="1797"/>
        <v>0</v>
      </c>
      <c r="Y377" s="87">
        <f t="shared" ca="1" si="1797"/>
        <v>0</v>
      </c>
      <c r="Z377" s="87">
        <f t="shared" ca="1" si="1797"/>
        <v>0</v>
      </c>
      <c r="AA377" s="95"/>
      <c r="AB377" s="87">
        <f t="shared" ref="AB377:AK377" ca="1" si="1798">ROUND(Q376*E$9/12,2)</f>
        <v>0</v>
      </c>
      <c r="AC377" s="87">
        <f t="shared" si="1798"/>
        <v>0</v>
      </c>
      <c r="AD377" s="87">
        <f t="shared" si="1798"/>
        <v>0</v>
      </c>
      <c r="AE377" s="87">
        <f t="shared" si="1798"/>
        <v>0</v>
      </c>
      <c r="AF377" s="87">
        <f t="shared" ca="1" si="1798"/>
        <v>0</v>
      </c>
      <c r="AG377" s="87">
        <f t="shared" ca="1" si="1798"/>
        <v>0</v>
      </c>
      <c r="AH377" s="87">
        <f t="shared" ca="1" si="1798"/>
        <v>0</v>
      </c>
      <c r="AI377" s="87">
        <f t="shared" ca="1" si="1798"/>
        <v>0</v>
      </c>
      <c r="AJ377" s="87">
        <f t="shared" ca="1" si="1798"/>
        <v>0</v>
      </c>
      <c r="AK377" s="87">
        <f t="shared" ca="1" si="1798"/>
        <v>0</v>
      </c>
      <c r="AL377" s="87">
        <f t="shared" ca="1" si="16"/>
        <v>0</v>
      </c>
      <c r="AM377" s="96"/>
      <c r="AN377" s="87">
        <f t="shared" ref="AN377:AW377" ca="1" si="1799">IF(Q376&gt;0,IF((Q376+AB377)&lt;E$10,Q376+AB377,E$10),0)</f>
        <v>0</v>
      </c>
      <c r="AO377" s="87">
        <f t="shared" si="1799"/>
        <v>0</v>
      </c>
      <c r="AP377" s="87">
        <f t="shared" si="1799"/>
        <v>0</v>
      </c>
      <c r="AQ377" s="87">
        <f t="shared" si="1799"/>
        <v>0</v>
      </c>
      <c r="AR377" s="87">
        <f t="shared" ca="1" si="1799"/>
        <v>0</v>
      </c>
      <c r="AS377" s="87">
        <f t="shared" ca="1" si="1799"/>
        <v>0</v>
      </c>
      <c r="AT377" s="87">
        <f t="shared" ca="1" si="1799"/>
        <v>0</v>
      </c>
      <c r="AU377" s="87">
        <f t="shared" ca="1" si="1799"/>
        <v>0</v>
      </c>
      <c r="AV377" s="87">
        <f t="shared" ca="1" si="1799"/>
        <v>0</v>
      </c>
      <c r="AW377" s="87">
        <f t="shared" ca="1" si="1799"/>
        <v>0</v>
      </c>
      <c r="AX377" s="87">
        <f t="shared" ca="1" si="18"/>
        <v>0</v>
      </c>
      <c r="AY377" s="87"/>
      <c r="AZ377" s="166">
        <f t="shared" ca="1" si="19"/>
        <v>0</v>
      </c>
      <c r="BA377" s="87">
        <f t="shared" ref="BA377:BI377" si="1800">IF(R376&lt;=0,0,IF($C377&lt;=SUM($AZ377:AZ377),0,IF(AO377+$C377-SUM($AZ377:AZ377)&gt;R376+AC377,R376+AC377-AO377,$C377-SUM($AZ377:AZ377))))</f>
        <v>0</v>
      </c>
      <c r="BB377" s="87">
        <f t="shared" si="1800"/>
        <v>0</v>
      </c>
      <c r="BC377" s="87">
        <f t="shared" si="1800"/>
        <v>0</v>
      </c>
      <c r="BD377" s="87">
        <f t="shared" ca="1" si="1800"/>
        <v>0</v>
      </c>
      <c r="BE377" s="87">
        <f t="shared" ca="1" si="1800"/>
        <v>0</v>
      </c>
      <c r="BF377" s="87">
        <f t="shared" ca="1" si="1800"/>
        <v>0</v>
      </c>
      <c r="BG377" s="87">
        <f t="shared" ca="1" si="1800"/>
        <v>0</v>
      </c>
      <c r="BH377" s="87">
        <f t="shared" ca="1" si="1800"/>
        <v>0</v>
      </c>
      <c r="BI377" s="87">
        <f t="shared" ca="1" si="1800"/>
        <v>0</v>
      </c>
      <c r="BJ377" s="2"/>
    </row>
    <row r="378" spans="1:62" ht="10.5" customHeight="1">
      <c r="A378" s="85" t="str">
        <f t="shared" ca="1" si="10"/>
        <v/>
      </c>
      <c r="B378" s="104" t="e">
        <f t="shared" ca="1" si="11"/>
        <v>#N/A</v>
      </c>
      <c r="C378" s="86" t="str">
        <f t="shared" ca="1" si="12"/>
        <v/>
      </c>
      <c r="D378" s="137"/>
      <c r="E378" s="87">
        <f t="shared" ref="E378:N378" ca="1" si="1801">AN378+AZ378</f>
        <v>0</v>
      </c>
      <c r="F378" s="87">
        <f t="shared" si="1801"/>
        <v>0</v>
      </c>
      <c r="G378" s="87">
        <f t="shared" si="1801"/>
        <v>0</v>
      </c>
      <c r="H378" s="87">
        <f t="shared" si="1801"/>
        <v>0</v>
      </c>
      <c r="I378" s="87">
        <f t="shared" ca="1" si="1801"/>
        <v>0</v>
      </c>
      <c r="J378" s="87">
        <f t="shared" ca="1" si="1801"/>
        <v>0</v>
      </c>
      <c r="K378" s="87">
        <f t="shared" ca="1" si="1801"/>
        <v>0</v>
      </c>
      <c r="L378" s="87">
        <f t="shared" ca="1" si="1801"/>
        <v>0</v>
      </c>
      <c r="M378" s="87">
        <f t="shared" ca="1" si="1801"/>
        <v>0</v>
      </c>
      <c r="N378" s="87">
        <f t="shared" ca="1" si="1801"/>
        <v>0</v>
      </c>
      <c r="O378" s="88"/>
      <c r="P378" s="87">
        <f t="shared" ca="1" si="8"/>
        <v>0</v>
      </c>
      <c r="Q378" s="87">
        <f t="shared" ref="Q378:Z378" ca="1" si="1802">IF(E$8=0,0,ROUND(Q377-(E378-AB378),2))</f>
        <v>0</v>
      </c>
      <c r="R378" s="87">
        <f t="shared" si="1802"/>
        <v>0</v>
      </c>
      <c r="S378" s="87">
        <f t="shared" si="1802"/>
        <v>0</v>
      </c>
      <c r="T378" s="87">
        <f t="shared" si="1802"/>
        <v>0</v>
      </c>
      <c r="U378" s="87">
        <f t="shared" ca="1" si="1802"/>
        <v>0</v>
      </c>
      <c r="V378" s="87">
        <f t="shared" ca="1" si="1802"/>
        <v>0</v>
      </c>
      <c r="W378" s="87">
        <f t="shared" ca="1" si="1802"/>
        <v>0</v>
      </c>
      <c r="X378" s="87">
        <f t="shared" ca="1" si="1802"/>
        <v>0</v>
      </c>
      <c r="Y378" s="87">
        <f t="shared" ca="1" si="1802"/>
        <v>0</v>
      </c>
      <c r="Z378" s="87">
        <f t="shared" ca="1" si="1802"/>
        <v>0</v>
      </c>
      <c r="AA378" s="95"/>
      <c r="AB378" s="87">
        <f t="shared" ref="AB378:AK378" ca="1" si="1803">ROUND(Q377*E$9/12,2)</f>
        <v>0</v>
      </c>
      <c r="AC378" s="87">
        <f t="shared" si="1803"/>
        <v>0</v>
      </c>
      <c r="AD378" s="87">
        <f t="shared" si="1803"/>
        <v>0</v>
      </c>
      <c r="AE378" s="87">
        <f t="shared" si="1803"/>
        <v>0</v>
      </c>
      <c r="AF378" s="87">
        <f t="shared" ca="1" si="1803"/>
        <v>0</v>
      </c>
      <c r="AG378" s="87">
        <f t="shared" ca="1" si="1803"/>
        <v>0</v>
      </c>
      <c r="AH378" s="87">
        <f t="shared" ca="1" si="1803"/>
        <v>0</v>
      </c>
      <c r="AI378" s="87">
        <f t="shared" ca="1" si="1803"/>
        <v>0</v>
      </c>
      <c r="AJ378" s="87">
        <f t="shared" ca="1" si="1803"/>
        <v>0</v>
      </c>
      <c r="AK378" s="87">
        <f t="shared" ca="1" si="1803"/>
        <v>0</v>
      </c>
      <c r="AL378" s="87">
        <f t="shared" ca="1" si="16"/>
        <v>0</v>
      </c>
      <c r="AM378" s="96"/>
      <c r="AN378" s="87">
        <f t="shared" ref="AN378:AW378" ca="1" si="1804">IF(Q377&gt;0,IF((Q377+AB378)&lt;E$10,Q377+AB378,E$10),0)</f>
        <v>0</v>
      </c>
      <c r="AO378" s="87">
        <f t="shared" si="1804"/>
        <v>0</v>
      </c>
      <c r="AP378" s="87">
        <f t="shared" si="1804"/>
        <v>0</v>
      </c>
      <c r="AQ378" s="87">
        <f t="shared" si="1804"/>
        <v>0</v>
      </c>
      <c r="AR378" s="87">
        <f t="shared" ca="1" si="1804"/>
        <v>0</v>
      </c>
      <c r="AS378" s="87">
        <f t="shared" ca="1" si="1804"/>
        <v>0</v>
      </c>
      <c r="AT378" s="87">
        <f t="shared" ca="1" si="1804"/>
        <v>0</v>
      </c>
      <c r="AU378" s="87">
        <f t="shared" ca="1" si="1804"/>
        <v>0</v>
      </c>
      <c r="AV378" s="87">
        <f t="shared" ca="1" si="1804"/>
        <v>0</v>
      </c>
      <c r="AW378" s="87">
        <f t="shared" ca="1" si="1804"/>
        <v>0</v>
      </c>
      <c r="AX378" s="87">
        <f t="shared" ca="1" si="18"/>
        <v>0</v>
      </c>
      <c r="AY378" s="87"/>
      <c r="AZ378" s="166">
        <f t="shared" ca="1" si="19"/>
        <v>0</v>
      </c>
      <c r="BA378" s="87">
        <f t="shared" ref="BA378:BI378" si="1805">IF(R377&lt;=0,0,IF($C378&lt;=SUM($AZ378:AZ378),0,IF(AO378+$C378-SUM($AZ378:AZ378)&gt;R377+AC378,R377+AC378-AO378,$C378-SUM($AZ378:AZ378))))</f>
        <v>0</v>
      </c>
      <c r="BB378" s="87">
        <f t="shared" si="1805"/>
        <v>0</v>
      </c>
      <c r="BC378" s="87">
        <f t="shared" si="1805"/>
        <v>0</v>
      </c>
      <c r="BD378" s="87">
        <f t="shared" ca="1" si="1805"/>
        <v>0</v>
      </c>
      <c r="BE378" s="87">
        <f t="shared" ca="1" si="1805"/>
        <v>0</v>
      </c>
      <c r="BF378" s="87">
        <f t="shared" ca="1" si="1805"/>
        <v>0</v>
      </c>
      <c r="BG378" s="87">
        <f t="shared" ca="1" si="1805"/>
        <v>0</v>
      </c>
      <c r="BH378" s="87">
        <f t="shared" ca="1" si="1805"/>
        <v>0</v>
      </c>
      <c r="BI378" s="87">
        <f t="shared" ca="1" si="1805"/>
        <v>0</v>
      </c>
      <c r="BJ378" s="2"/>
    </row>
    <row r="379" spans="1:62" ht="10.5" customHeight="1">
      <c r="A379" s="85" t="str">
        <f t="shared" ca="1" si="10"/>
        <v/>
      </c>
      <c r="B379" s="104" t="e">
        <f t="shared" ca="1" si="11"/>
        <v>#N/A</v>
      </c>
      <c r="C379" s="86" t="str">
        <f t="shared" ca="1" si="12"/>
        <v/>
      </c>
      <c r="D379" s="137"/>
      <c r="E379" s="87">
        <f t="shared" ref="E379:N379" ca="1" si="1806">AN379+AZ379</f>
        <v>0</v>
      </c>
      <c r="F379" s="87">
        <f t="shared" si="1806"/>
        <v>0</v>
      </c>
      <c r="G379" s="87">
        <f t="shared" si="1806"/>
        <v>0</v>
      </c>
      <c r="H379" s="87">
        <f t="shared" si="1806"/>
        <v>0</v>
      </c>
      <c r="I379" s="87">
        <f t="shared" ca="1" si="1806"/>
        <v>0</v>
      </c>
      <c r="J379" s="87">
        <f t="shared" ca="1" si="1806"/>
        <v>0</v>
      </c>
      <c r="K379" s="87">
        <f t="shared" ca="1" si="1806"/>
        <v>0</v>
      </c>
      <c r="L379" s="87">
        <f t="shared" ca="1" si="1806"/>
        <v>0</v>
      </c>
      <c r="M379" s="87">
        <f t="shared" ca="1" si="1806"/>
        <v>0</v>
      </c>
      <c r="N379" s="87">
        <f t="shared" ca="1" si="1806"/>
        <v>0</v>
      </c>
      <c r="O379" s="88"/>
      <c r="P379" s="87">
        <f t="shared" ca="1" si="8"/>
        <v>0</v>
      </c>
      <c r="Q379" s="87">
        <f t="shared" ref="Q379:Z379" ca="1" si="1807">IF(E$8=0,0,ROUND(Q378-(E379-AB379),2))</f>
        <v>0</v>
      </c>
      <c r="R379" s="87">
        <f t="shared" si="1807"/>
        <v>0</v>
      </c>
      <c r="S379" s="87">
        <f t="shared" si="1807"/>
        <v>0</v>
      </c>
      <c r="T379" s="87">
        <f t="shared" si="1807"/>
        <v>0</v>
      </c>
      <c r="U379" s="87">
        <f t="shared" ca="1" si="1807"/>
        <v>0</v>
      </c>
      <c r="V379" s="87">
        <f t="shared" ca="1" si="1807"/>
        <v>0</v>
      </c>
      <c r="W379" s="87">
        <f t="shared" ca="1" si="1807"/>
        <v>0</v>
      </c>
      <c r="X379" s="87">
        <f t="shared" ca="1" si="1807"/>
        <v>0</v>
      </c>
      <c r="Y379" s="87">
        <f t="shared" ca="1" si="1807"/>
        <v>0</v>
      </c>
      <c r="Z379" s="87">
        <f t="shared" ca="1" si="1807"/>
        <v>0</v>
      </c>
      <c r="AA379" s="95"/>
      <c r="AB379" s="87">
        <f t="shared" ref="AB379:AK379" ca="1" si="1808">ROUND(Q378*E$9/12,2)</f>
        <v>0</v>
      </c>
      <c r="AC379" s="87">
        <f t="shared" si="1808"/>
        <v>0</v>
      </c>
      <c r="AD379" s="87">
        <f t="shared" si="1808"/>
        <v>0</v>
      </c>
      <c r="AE379" s="87">
        <f t="shared" si="1808"/>
        <v>0</v>
      </c>
      <c r="AF379" s="87">
        <f t="shared" ca="1" si="1808"/>
        <v>0</v>
      </c>
      <c r="AG379" s="87">
        <f t="shared" ca="1" si="1808"/>
        <v>0</v>
      </c>
      <c r="AH379" s="87">
        <f t="shared" ca="1" si="1808"/>
        <v>0</v>
      </c>
      <c r="AI379" s="87">
        <f t="shared" ca="1" si="1808"/>
        <v>0</v>
      </c>
      <c r="AJ379" s="87">
        <f t="shared" ca="1" si="1808"/>
        <v>0</v>
      </c>
      <c r="AK379" s="87">
        <f t="shared" ca="1" si="1808"/>
        <v>0</v>
      </c>
      <c r="AL379" s="87">
        <f t="shared" ca="1" si="16"/>
        <v>0</v>
      </c>
      <c r="AM379" s="96"/>
      <c r="AN379" s="87">
        <f t="shared" ref="AN379:AW379" ca="1" si="1809">IF(Q378&gt;0,IF((Q378+AB379)&lt;E$10,Q378+AB379,E$10),0)</f>
        <v>0</v>
      </c>
      <c r="AO379" s="87">
        <f t="shared" si="1809"/>
        <v>0</v>
      </c>
      <c r="AP379" s="87">
        <f t="shared" si="1809"/>
        <v>0</v>
      </c>
      <c r="AQ379" s="87">
        <f t="shared" si="1809"/>
        <v>0</v>
      </c>
      <c r="AR379" s="87">
        <f t="shared" ca="1" si="1809"/>
        <v>0</v>
      </c>
      <c r="AS379" s="87">
        <f t="shared" ca="1" si="1809"/>
        <v>0</v>
      </c>
      <c r="AT379" s="87">
        <f t="shared" ca="1" si="1809"/>
        <v>0</v>
      </c>
      <c r="AU379" s="87">
        <f t="shared" ca="1" si="1809"/>
        <v>0</v>
      </c>
      <c r="AV379" s="87">
        <f t="shared" ca="1" si="1809"/>
        <v>0</v>
      </c>
      <c r="AW379" s="87">
        <f t="shared" ca="1" si="1809"/>
        <v>0</v>
      </c>
      <c r="AX379" s="87">
        <f t="shared" ca="1" si="18"/>
        <v>0</v>
      </c>
      <c r="AY379" s="87"/>
      <c r="AZ379" s="166">
        <f t="shared" ca="1" si="19"/>
        <v>0</v>
      </c>
      <c r="BA379" s="87">
        <f t="shared" ref="BA379:BI379" si="1810">IF(R378&lt;=0,0,IF($C379&lt;=SUM($AZ379:AZ379),0,IF(AO379+$C379-SUM($AZ379:AZ379)&gt;R378+AC379,R378+AC379-AO379,$C379-SUM($AZ379:AZ379))))</f>
        <v>0</v>
      </c>
      <c r="BB379" s="87">
        <f t="shared" si="1810"/>
        <v>0</v>
      </c>
      <c r="BC379" s="87">
        <f t="shared" si="1810"/>
        <v>0</v>
      </c>
      <c r="BD379" s="87">
        <f t="shared" ca="1" si="1810"/>
        <v>0</v>
      </c>
      <c r="BE379" s="87">
        <f t="shared" ca="1" si="1810"/>
        <v>0</v>
      </c>
      <c r="BF379" s="87">
        <f t="shared" ca="1" si="1810"/>
        <v>0</v>
      </c>
      <c r="BG379" s="87">
        <f t="shared" ca="1" si="1810"/>
        <v>0</v>
      </c>
      <c r="BH379" s="87">
        <f t="shared" ca="1" si="1810"/>
        <v>0</v>
      </c>
      <c r="BI379" s="87">
        <f t="shared" ca="1" si="1810"/>
        <v>0</v>
      </c>
      <c r="BJ379" s="2"/>
    </row>
    <row r="380" spans="1:62" ht="10.5" customHeight="1">
      <c r="A380" s="85" t="str">
        <f t="shared" ca="1" si="10"/>
        <v/>
      </c>
      <c r="B380" s="104" t="e">
        <f t="shared" ca="1" si="11"/>
        <v>#N/A</v>
      </c>
      <c r="C380" s="86" t="str">
        <f t="shared" ca="1" si="12"/>
        <v/>
      </c>
      <c r="D380" s="138"/>
      <c r="E380" s="87">
        <f t="shared" ref="E380:N380" ca="1" si="1811">AN380+AZ380</f>
        <v>0</v>
      </c>
      <c r="F380" s="87">
        <f t="shared" si="1811"/>
        <v>0</v>
      </c>
      <c r="G380" s="87">
        <f t="shared" si="1811"/>
        <v>0</v>
      </c>
      <c r="H380" s="87">
        <f t="shared" si="1811"/>
        <v>0</v>
      </c>
      <c r="I380" s="87">
        <f t="shared" ca="1" si="1811"/>
        <v>0</v>
      </c>
      <c r="J380" s="87">
        <f t="shared" ca="1" si="1811"/>
        <v>0</v>
      </c>
      <c r="K380" s="87">
        <f t="shared" ca="1" si="1811"/>
        <v>0</v>
      </c>
      <c r="L380" s="87">
        <f t="shared" ca="1" si="1811"/>
        <v>0</v>
      </c>
      <c r="M380" s="87">
        <f t="shared" ca="1" si="1811"/>
        <v>0</v>
      </c>
      <c r="N380" s="87">
        <f t="shared" ca="1" si="1811"/>
        <v>0</v>
      </c>
      <c r="O380" s="88"/>
      <c r="P380" s="87">
        <f t="shared" ca="1" si="8"/>
        <v>0</v>
      </c>
      <c r="Q380" s="87">
        <f t="shared" ref="Q380:Z380" ca="1" si="1812">IF(E$8=0,0,ROUND(Q379-(E380-AB380),2))</f>
        <v>0</v>
      </c>
      <c r="R380" s="87">
        <f t="shared" si="1812"/>
        <v>0</v>
      </c>
      <c r="S380" s="87">
        <f t="shared" si="1812"/>
        <v>0</v>
      </c>
      <c r="T380" s="87">
        <f t="shared" si="1812"/>
        <v>0</v>
      </c>
      <c r="U380" s="87">
        <f t="shared" ca="1" si="1812"/>
        <v>0</v>
      </c>
      <c r="V380" s="87">
        <f t="shared" ca="1" si="1812"/>
        <v>0</v>
      </c>
      <c r="W380" s="87">
        <f t="shared" ca="1" si="1812"/>
        <v>0</v>
      </c>
      <c r="X380" s="87">
        <f t="shared" ca="1" si="1812"/>
        <v>0</v>
      </c>
      <c r="Y380" s="87">
        <f t="shared" ca="1" si="1812"/>
        <v>0</v>
      </c>
      <c r="Z380" s="87">
        <f t="shared" ca="1" si="1812"/>
        <v>0</v>
      </c>
      <c r="AA380" s="95"/>
      <c r="AB380" s="87">
        <f t="shared" ref="AB380:AK380" ca="1" si="1813">ROUND(Q379*E$9/12,2)</f>
        <v>0</v>
      </c>
      <c r="AC380" s="87">
        <f t="shared" si="1813"/>
        <v>0</v>
      </c>
      <c r="AD380" s="87">
        <f t="shared" si="1813"/>
        <v>0</v>
      </c>
      <c r="AE380" s="87">
        <f t="shared" si="1813"/>
        <v>0</v>
      </c>
      <c r="AF380" s="87">
        <f t="shared" ca="1" si="1813"/>
        <v>0</v>
      </c>
      <c r="AG380" s="87">
        <f t="shared" ca="1" si="1813"/>
        <v>0</v>
      </c>
      <c r="AH380" s="87">
        <f t="shared" ca="1" si="1813"/>
        <v>0</v>
      </c>
      <c r="AI380" s="87">
        <f t="shared" ca="1" si="1813"/>
        <v>0</v>
      </c>
      <c r="AJ380" s="87">
        <f t="shared" ca="1" si="1813"/>
        <v>0</v>
      </c>
      <c r="AK380" s="87">
        <f t="shared" ca="1" si="1813"/>
        <v>0</v>
      </c>
      <c r="AL380" s="87">
        <f t="shared" ca="1" si="16"/>
        <v>0</v>
      </c>
      <c r="AM380" s="96"/>
      <c r="AN380" s="87">
        <f t="shared" ref="AN380:AW380" ca="1" si="1814">IF(Q379&gt;0,IF((Q379+AB380)&lt;E$10,Q379+AB380,E$10),0)</f>
        <v>0</v>
      </c>
      <c r="AO380" s="87">
        <f t="shared" si="1814"/>
        <v>0</v>
      </c>
      <c r="AP380" s="87">
        <f t="shared" si="1814"/>
        <v>0</v>
      </c>
      <c r="AQ380" s="87">
        <f t="shared" si="1814"/>
        <v>0</v>
      </c>
      <c r="AR380" s="87">
        <f t="shared" ca="1" si="1814"/>
        <v>0</v>
      </c>
      <c r="AS380" s="87">
        <f t="shared" ca="1" si="1814"/>
        <v>0</v>
      </c>
      <c r="AT380" s="87">
        <f t="shared" ca="1" si="1814"/>
        <v>0</v>
      </c>
      <c r="AU380" s="87">
        <f t="shared" ca="1" si="1814"/>
        <v>0</v>
      </c>
      <c r="AV380" s="87">
        <f t="shared" ca="1" si="1814"/>
        <v>0</v>
      </c>
      <c r="AW380" s="87">
        <f t="shared" ca="1" si="1814"/>
        <v>0</v>
      </c>
      <c r="AX380" s="87">
        <f t="shared" ca="1" si="18"/>
        <v>0</v>
      </c>
      <c r="AY380" s="87"/>
      <c r="AZ380" s="166">
        <f t="shared" ca="1" si="19"/>
        <v>0</v>
      </c>
      <c r="BA380" s="87">
        <f t="shared" ref="BA380:BI380" si="1815">IF(R379&lt;=0,0,IF($C380&lt;=SUM($AZ380:AZ380),0,IF(AO380+$C380-SUM($AZ380:AZ380)&gt;R379+AC380,R379+AC380-AO380,$C380-SUM($AZ380:AZ380))))</f>
        <v>0</v>
      </c>
      <c r="BB380" s="87">
        <f t="shared" si="1815"/>
        <v>0</v>
      </c>
      <c r="BC380" s="87">
        <f t="shared" si="1815"/>
        <v>0</v>
      </c>
      <c r="BD380" s="87">
        <f t="shared" ca="1" si="1815"/>
        <v>0</v>
      </c>
      <c r="BE380" s="87">
        <f t="shared" ca="1" si="1815"/>
        <v>0</v>
      </c>
      <c r="BF380" s="87">
        <f t="shared" ca="1" si="1815"/>
        <v>0</v>
      </c>
      <c r="BG380" s="87">
        <f t="shared" ca="1" si="1815"/>
        <v>0</v>
      </c>
      <c r="BH380" s="87">
        <f t="shared" ca="1" si="1815"/>
        <v>0</v>
      </c>
      <c r="BI380" s="87">
        <f t="shared" ca="1" si="1815"/>
        <v>0</v>
      </c>
      <c r="BJ380" s="2"/>
    </row>
    <row r="381" spans="1:62" ht="12.75" customHeight="1">
      <c r="A381" s="162"/>
      <c r="B381" s="162"/>
      <c r="C381" s="162"/>
      <c r="D381" s="162"/>
      <c r="E381" s="162"/>
      <c r="F381" s="162"/>
      <c r="G381" s="162"/>
      <c r="H381" s="162"/>
      <c r="I381" s="162"/>
      <c r="J381" s="162"/>
      <c r="K381" s="162"/>
      <c r="L381" s="162"/>
      <c r="M381" s="162"/>
      <c r="N381" s="162"/>
      <c r="O381" s="162"/>
      <c r="P381" s="162"/>
      <c r="Q381" s="162"/>
      <c r="R381" s="162"/>
      <c r="S381" s="162"/>
      <c r="T381" s="162"/>
      <c r="U381" s="162"/>
      <c r="V381" s="162"/>
      <c r="W381" s="162"/>
      <c r="X381" s="162"/>
      <c r="Y381" s="162"/>
      <c r="Z381" s="162"/>
      <c r="AA381" s="162"/>
      <c r="AB381" s="162"/>
      <c r="AC381" s="162"/>
      <c r="AD381" s="162"/>
      <c r="AE381" s="162"/>
      <c r="AF381" s="162"/>
      <c r="AG381" s="162"/>
      <c r="AH381" s="162"/>
      <c r="AI381" s="162"/>
      <c r="AJ381" s="162"/>
      <c r="AK381" s="162"/>
      <c r="AL381" s="162"/>
      <c r="AM381" s="162"/>
      <c r="AN381" s="162"/>
      <c r="AO381" s="162"/>
      <c r="AP381" s="162"/>
      <c r="AQ381" s="162"/>
      <c r="AR381" s="162"/>
      <c r="AS381" s="162"/>
      <c r="AT381" s="162"/>
      <c r="AU381" s="162"/>
      <c r="AV381" s="162"/>
      <c r="AW381" s="162"/>
      <c r="AX381" s="162"/>
      <c r="AY381" s="162"/>
      <c r="AZ381" s="167">
        <f t="shared" ca="1" si="19"/>
        <v>0</v>
      </c>
      <c r="BA381" s="99">
        <f t="shared" ref="BA381:BI381" si="1816">IF(R380&lt;=0,0,IF($C381&lt;=SUM($AZ381:AZ381),0,IF(AO381+$C381-SUM($AZ381:AZ381)&gt;R380+AC381,R380+AC381-AO381,$C381-SUM($AZ381:AZ381))))</f>
        <v>0</v>
      </c>
      <c r="BB381" s="99">
        <f t="shared" si="1816"/>
        <v>0</v>
      </c>
      <c r="BC381" s="99">
        <f t="shared" si="1816"/>
        <v>0</v>
      </c>
      <c r="BD381" s="99">
        <f t="shared" ca="1" si="1816"/>
        <v>0</v>
      </c>
      <c r="BE381" s="99">
        <f t="shared" ca="1" si="1816"/>
        <v>0</v>
      </c>
      <c r="BF381" s="99">
        <f t="shared" ca="1" si="1816"/>
        <v>0</v>
      </c>
      <c r="BG381" s="99">
        <f t="shared" ca="1" si="1816"/>
        <v>0</v>
      </c>
      <c r="BH381" s="99">
        <f t="shared" ca="1" si="1816"/>
        <v>0</v>
      </c>
      <c r="BI381" s="99">
        <f t="shared" ca="1" si="1816"/>
        <v>0</v>
      </c>
      <c r="BJ381" s="100"/>
    </row>
    <row r="382" spans="1:62" ht="12.75" customHeight="1">
      <c r="A382" s="168"/>
      <c r="B382" s="168"/>
      <c r="C382" s="168"/>
      <c r="D382" s="168"/>
      <c r="E382" s="168"/>
      <c r="F382" s="168"/>
      <c r="G382" s="168"/>
      <c r="H382" s="168"/>
      <c r="I382" s="168"/>
      <c r="J382" s="168"/>
      <c r="K382" s="168"/>
      <c r="L382" s="168"/>
      <c r="M382" s="168"/>
      <c r="N382" s="168"/>
      <c r="O382" s="168"/>
      <c r="P382" s="168"/>
      <c r="Q382" s="168"/>
      <c r="R382" s="168"/>
      <c r="S382" s="168"/>
      <c r="T382" s="168"/>
      <c r="U382" s="168"/>
      <c r="V382" s="168"/>
      <c r="W382" s="168"/>
      <c r="X382" s="168"/>
      <c r="Y382" s="168"/>
      <c r="Z382" s="168"/>
      <c r="AA382" s="168"/>
      <c r="AB382" s="168"/>
      <c r="AC382" s="168"/>
      <c r="AD382" s="168"/>
      <c r="AE382" s="168"/>
      <c r="AF382" s="168"/>
      <c r="AG382" s="168"/>
      <c r="AH382" s="168"/>
      <c r="AI382" s="168"/>
      <c r="AJ382" s="168"/>
      <c r="AK382" s="168"/>
      <c r="AL382" s="168"/>
      <c r="AM382" s="168"/>
      <c r="AN382" s="168"/>
      <c r="AO382" s="168"/>
      <c r="AP382" s="168"/>
      <c r="AQ382" s="168"/>
      <c r="AR382" s="168"/>
      <c r="AS382" s="168"/>
      <c r="AT382" s="168"/>
      <c r="AU382" s="168"/>
      <c r="AV382" s="168"/>
      <c r="AW382" s="168"/>
      <c r="AX382" s="168"/>
      <c r="AY382" s="168"/>
      <c r="AZ382" s="168"/>
      <c r="BA382" s="168"/>
      <c r="BB382" s="168"/>
      <c r="BC382" s="168"/>
      <c r="BD382" s="168"/>
      <c r="BE382" s="168"/>
      <c r="BF382" s="168"/>
      <c r="BG382" s="168"/>
      <c r="BH382" s="168"/>
      <c r="BI382" s="168"/>
      <c r="BJ382" s="168"/>
    </row>
    <row r="383" spans="1:62" ht="12.75" customHeight="1">
      <c r="A383" s="168"/>
      <c r="B383" s="168"/>
      <c r="C383" s="168"/>
      <c r="D383" s="168"/>
      <c r="E383" s="168"/>
      <c r="F383" s="168"/>
      <c r="G383" s="168"/>
      <c r="H383" s="168"/>
      <c r="I383" s="168"/>
      <c r="J383" s="168"/>
      <c r="K383" s="168"/>
      <c r="L383" s="168"/>
      <c r="M383" s="168"/>
      <c r="N383" s="168"/>
      <c r="O383" s="168"/>
      <c r="P383" s="168"/>
      <c r="Q383" s="168"/>
      <c r="R383" s="168"/>
      <c r="S383" s="168"/>
      <c r="T383" s="168"/>
      <c r="U383" s="168"/>
      <c r="V383" s="168"/>
      <c r="W383" s="168"/>
      <c r="X383" s="168"/>
      <c r="Y383" s="168"/>
      <c r="Z383" s="168"/>
      <c r="AA383" s="168"/>
      <c r="AB383" s="168"/>
      <c r="AC383" s="168"/>
      <c r="AD383" s="168"/>
      <c r="AE383" s="168"/>
      <c r="AF383" s="168"/>
      <c r="AG383" s="168"/>
      <c r="AH383" s="168"/>
      <c r="AI383" s="168"/>
      <c r="AJ383" s="168"/>
      <c r="AK383" s="168"/>
      <c r="AL383" s="168"/>
      <c r="AM383" s="168"/>
      <c r="AN383" s="168"/>
      <c r="AO383" s="168"/>
      <c r="AP383" s="168"/>
      <c r="AQ383" s="168"/>
      <c r="AR383" s="168"/>
      <c r="AS383" s="168"/>
      <c r="AT383" s="168"/>
      <c r="AU383" s="168"/>
      <c r="AV383" s="168"/>
      <c r="AW383" s="168"/>
      <c r="AX383" s="168"/>
      <c r="AY383" s="168"/>
      <c r="AZ383" s="168"/>
      <c r="BA383" s="168"/>
      <c r="BB383" s="168"/>
      <c r="BC383" s="168"/>
      <c r="BD383" s="168"/>
      <c r="BE383" s="168"/>
      <c r="BF383" s="168"/>
      <c r="BG383" s="168"/>
      <c r="BH383" s="168"/>
      <c r="BI383" s="168"/>
      <c r="BJ383" s="168"/>
    </row>
    <row r="384" spans="1:62" ht="12.75" customHeight="1">
      <c r="A384" s="168"/>
      <c r="B384" s="168"/>
      <c r="C384" s="168"/>
      <c r="D384" s="168"/>
      <c r="E384" s="168"/>
      <c r="F384" s="168"/>
      <c r="G384" s="168"/>
      <c r="H384" s="168"/>
      <c r="I384" s="168"/>
      <c r="J384" s="168"/>
      <c r="K384" s="168"/>
      <c r="L384" s="168"/>
      <c r="M384" s="168"/>
      <c r="N384" s="168"/>
      <c r="O384" s="168"/>
      <c r="P384" s="168"/>
      <c r="Q384" s="168"/>
      <c r="R384" s="168"/>
      <c r="S384" s="168"/>
      <c r="T384" s="168"/>
      <c r="U384" s="168"/>
      <c r="V384" s="168"/>
      <c r="W384" s="168"/>
      <c r="X384" s="168"/>
      <c r="Y384" s="168"/>
      <c r="Z384" s="168"/>
      <c r="AA384" s="168"/>
      <c r="AB384" s="168"/>
      <c r="AC384" s="168"/>
      <c r="AD384" s="168"/>
      <c r="AE384" s="168"/>
      <c r="AF384" s="168"/>
      <c r="AG384" s="168"/>
      <c r="AH384" s="168"/>
      <c r="AI384" s="168"/>
      <c r="AJ384" s="168"/>
      <c r="AK384" s="168"/>
      <c r="AL384" s="168"/>
      <c r="AM384" s="168"/>
      <c r="AN384" s="168"/>
      <c r="AO384" s="168"/>
      <c r="AP384" s="168"/>
      <c r="AQ384" s="168"/>
      <c r="AR384" s="168"/>
      <c r="AS384" s="168"/>
      <c r="AT384" s="168"/>
      <c r="AU384" s="168"/>
      <c r="AV384" s="168"/>
      <c r="AW384" s="168"/>
      <c r="AX384" s="168"/>
      <c r="AY384" s="168"/>
      <c r="AZ384" s="168"/>
      <c r="BA384" s="168"/>
      <c r="BB384" s="168"/>
      <c r="BC384" s="168"/>
      <c r="BD384" s="168"/>
      <c r="BE384" s="168"/>
      <c r="BF384" s="168"/>
      <c r="BG384" s="168"/>
      <c r="BH384" s="168"/>
      <c r="BI384" s="168"/>
      <c r="BJ384" s="168"/>
    </row>
    <row r="385" spans="1:62" ht="12.75" customHeight="1">
      <c r="A385" s="168"/>
      <c r="B385" s="168"/>
      <c r="C385" s="168"/>
      <c r="D385" s="168"/>
      <c r="E385" s="168"/>
      <c r="F385" s="168"/>
      <c r="G385" s="168"/>
      <c r="H385" s="168"/>
      <c r="I385" s="168"/>
      <c r="J385" s="168"/>
      <c r="K385" s="168"/>
      <c r="L385" s="168"/>
      <c r="M385" s="168"/>
      <c r="N385" s="168"/>
      <c r="O385" s="168"/>
      <c r="P385" s="168"/>
      <c r="Q385" s="168"/>
      <c r="R385" s="168"/>
      <c r="S385" s="168"/>
      <c r="T385" s="168"/>
      <c r="U385" s="168"/>
      <c r="V385" s="168"/>
      <c r="W385" s="168"/>
      <c r="X385" s="168"/>
      <c r="Y385" s="168"/>
      <c r="Z385" s="168"/>
      <c r="AA385" s="168"/>
      <c r="AB385" s="168"/>
      <c r="AC385" s="168"/>
      <c r="AD385" s="168"/>
      <c r="AE385" s="168"/>
      <c r="AF385" s="168"/>
      <c r="AG385" s="168"/>
      <c r="AH385" s="168"/>
      <c r="AI385" s="168"/>
      <c r="AJ385" s="168"/>
      <c r="AK385" s="168"/>
      <c r="AL385" s="168"/>
      <c r="AM385" s="168"/>
      <c r="AN385" s="168"/>
      <c r="AO385" s="168"/>
      <c r="AP385" s="168"/>
      <c r="AQ385" s="168"/>
      <c r="AR385" s="168"/>
      <c r="AS385" s="168"/>
      <c r="AT385" s="168"/>
      <c r="AU385" s="168"/>
      <c r="AV385" s="168"/>
      <c r="AW385" s="168"/>
      <c r="AX385" s="168"/>
      <c r="AY385" s="168"/>
      <c r="AZ385" s="168"/>
      <c r="BA385" s="168"/>
      <c r="BB385" s="168"/>
      <c r="BC385" s="168"/>
      <c r="BD385" s="168"/>
      <c r="BE385" s="168"/>
      <c r="BF385" s="168"/>
      <c r="BG385" s="168"/>
      <c r="BH385" s="168"/>
      <c r="BI385" s="168"/>
      <c r="BJ385" s="168"/>
    </row>
    <row r="386" spans="1:62" ht="12.75" customHeight="1">
      <c r="A386" s="168"/>
      <c r="B386" s="168"/>
      <c r="C386" s="168"/>
      <c r="D386" s="168"/>
      <c r="E386" s="168"/>
      <c r="F386" s="168"/>
      <c r="G386" s="168"/>
      <c r="H386" s="168"/>
      <c r="I386" s="168"/>
      <c r="J386" s="168"/>
      <c r="K386" s="168"/>
      <c r="L386" s="168"/>
      <c r="M386" s="168"/>
      <c r="N386" s="168"/>
      <c r="O386" s="168"/>
      <c r="P386" s="168"/>
      <c r="Q386" s="168"/>
      <c r="R386" s="168"/>
      <c r="S386" s="168"/>
      <c r="T386" s="168"/>
      <c r="U386" s="168"/>
      <c r="V386" s="168"/>
      <c r="W386" s="168"/>
      <c r="X386" s="168"/>
      <c r="Y386" s="168"/>
      <c r="Z386" s="168"/>
      <c r="AA386" s="168"/>
      <c r="AB386" s="168"/>
      <c r="AC386" s="168"/>
      <c r="AD386" s="168"/>
      <c r="AE386" s="168"/>
      <c r="AF386" s="168"/>
      <c r="AG386" s="168"/>
      <c r="AH386" s="168"/>
      <c r="AI386" s="168"/>
      <c r="AJ386" s="168"/>
      <c r="AK386" s="168"/>
      <c r="AL386" s="168"/>
      <c r="AM386" s="168"/>
      <c r="AN386" s="168"/>
      <c r="AO386" s="168"/>
      <c r="AP386" s="168"/>
      <c r="AQ386" s="168"/>
      <c r="AR386" s="168"/>
      <c r="AS386" s="168"/>
      <c r="AT386" s="168"/>
      <c r="AU386" s="168"/>
      <c r="AV386" s="168"/>
      <c r="AW386" s="168"/>
      <c r="AX386" s="168"/>
      <c r="AY386" s="168"/>
      <c r="AZ386" s="168"/>
      <c r="BA386" s="168"/>
      <c r="BB386" s="168"/>
      <c r="BC386" s="168"/>
      <c r="BD386" s="168"/>
      <c r="BE386" s="168"/>
      <c r="BF386" s="168"/>
      <c r="BG386" s="168"/>
      <c r="BH386" s="168"/>
      <c r="BI386" s="168"/>
      <c r="BJ386" s="168"/>
    </row>
    <row r="387" spans="1:62" ht="12.75" customHeight="1">
      <c r="A387" s="168"/>
      <c r="B387" s="168"/>
      <c r="C387" s="168"/>
      <c r="D387" s="168"/>
      <c r="E387" s="168"/>
      <c r="F387" s="168"/>
      <c r="G387" s="168"/>
      <c r="H387" s="168"/>
      <c r="I387" s="168"/>
      <c r="J387" s="168"/>
      <c r="K387" s="168"/>
      <c r="L387" s="168"/>
      <c r="M387" s="168"/>
      <c r="N387" s="168"/>
      <c r="O387" s="168"/>
      <c r="P387" s="168"/>
      <c r="Q387" s="168"/>
      <c r="R387" s="168"/>
      <c r="S387" s="168"/>
      <c r="T387" s="168"/>
      <c r="U387" s="168"/>
      <c r="V387" s="168"/>
      <c r="W387" s="168"/>
      <c r="X387" s="168"/>
      <c r="Y387" s="168"/>
      <c r="Z387" s="168"/>
      <c r="AA387" s="168"/>
      <c r="AB387" s="168"/>
      <c r="AC387" s="168"/>
      <c r="AD387" s="168"/>
      <c r="AE387" s="168"/>
      <c r="AF387" s="168"/>
      <c r="AG387" s="168"/>
      <c r="AH387" s="168"/>
      <c r="AI387" s="168"/>
      <c r="AJ387" s="168"/>
      <c r="AK387" s="168"/>
      <c r="AL387" s="168"/>
      <c r="AM387" s="168"/>
      <c r="AN387" s="168"/>
      <c r="AO387" s="168"/>
      <c r="AP387" s="168"/>
      <c r="AQ387" s="168"/>
      <c r="AR387" s="168"/>
      <c r="AS387" s="168"/>
      <c r="AT387" s="168"/>
      <c r="AU387" s="168"/>
      <c r="AV387" s="168"/>
      <c r="AW387" s="168"/>
      <c r="AX387" s="168"/>
      <c r="AY387" s="168"/>
      <c r="AZ387" s="168"/>
      <c r="BA387" s="168"/>
      <c r="BB387" s="168"/>
      <c r="BC387" s="168"/>
      <c r="BD387" s="168"/>
      <c r="BE387" s="168"/>
      <c r="BF387" s="168"/>
      <c r="BG387" s="168"/>
      <c r="BH387" s="168"/>
      <c r="BI387" s="168"/>
      <c r="BJ387" s="168"/>
    </row>
    <row r="388" spans="1:62" ht="12.75" customHeight="1">
      <c r="A388" s="168"/>
      <c r="B388" s="168"/>
      <c r="C388" s="168"/>
      <c r="D388" s="168"/>
      <c r="E388" s="168"/>
      <c r="F388" s="168"/>
      <c r="G388" s="168"/>
      <c r="H388" s="168"/>
      <c r="I388" s="168"/>
      <c r="J388" s="168"/>
      <c r="K388" s="168"/>
      <c r="L388" s="168"/>
      <c r="M388" s="168"/>
      <c r="N388" s="168"/>
      <c r="O388" s="168"/>
      <c r="P388" s="168"/>
      <c r="Q388" s="168"/>
      <c r="R388" s="168"/>
      <c r="S388" s="168"/>
      <c r="T388" s="168"/>
      <c r="U388" s="168"/>
      <c r="V388" s="168"/>
      <c r="W388" s="168"/>
      <c r="X388" s="168"/>
      <c r="Y388" s="168"/>
      <c r="Z388" s="168"/>
      <c r="AA388" s="168"/>
      <c r="AB388" s="168"/>
      <c r="AC388" s="168"/>
      <c r="AD388" s="168"/>
      <c r="AE388" s="168"/>
      <c r="AF388" s="168"/>
      <c r="AG388" s="168"/>
      <c r="AH388" s="168"/>
      <c r="AI388" s="168"/>
      <c r="AJ388" s="168"/>
      <c r="AK388" s="168"/>
      <c r="AL388" s="168"/>
      <c r="AM388" s="168"/>
      <c r="AN388" s="168"/>
      <c r="AO388" s="168"/>
      <c r="AP388" s="168"/>
      <c r="AQ388" s="168"/>
      <c r="AR388" s="168"/>
      <c r="AS388" s="168"/>
      <c r="AT388" s="168"/>
      <c r="AU388" s="168"/>
      <c r="AV388" s="168"/>
      <c r="AW388" s="168"/>
      <c r="AX388" s="168"/>
      <c r="AY388" s="168"/>
      <c r="AZ388" s="168"/>
      <c r="BA388" s="168"/>
      <c r="BB388" s="168"/>
      <c r="BC388" s="168"/>
      <c r="BD388" s="168"/>
      <c r="BE388" s="168"/>
      <c r="BF388" s="168"/>
      <c r="BG388" s="168"/>
      <c r="BH388" s="168"/>
      <c r="BI388" s="168"/>
      <c r="BJ388" s="168"/>
    </row>
    <row r="389" spans="1:62" ht="12.75" customHeight="1">
      <c r="A389" s="168"/>
      <c r="B389" s="168"/>
      <c r="C389" s="168"/>
      <c r="D389" s="168"/>
      <c r="E389" s="168"/>
      <c r="F389" s="168"/>
      <c r="G389" s="168"/>
      <c r="H389" s="168"/>
      <c r="I389" s="168"/>
      <c r="J389" s="168"/>
      <c r="K389" s="168"/>
      <c r="L389" s="168"/>
      <c r="M389" s="168"/>
      <c r="N389" s="168"/>
      <c r="O389" s="168"/>
      <c r="P389" s="168"/>
      <c r="Q389" s="168"/>
      <c r="R389" s="168"/>
      <c r="S389" s="168"/>
      <c r="T389" s="168"/>
      <c r="U389" s="168"/>
      <c r="V389" s="168"/>
      <c r="W389" s="168"/>
      <c r="X389" s="168"/>
      <c r="Y389" s="168"/>
      <c r="Z389" s="168"/>
      <c r="AA389" s="168"/>
      <c r="AB389" s="168"/>
      <c r="AC389" s="168"/>
      <c r="AD389" s="168"/>
      <c r="AE389" s="168"/>
      <c r="AF389" s="168"/>
      <c r="AG389" s="168"/>
      <c r="AH389" s="168"/>
      <c r="AI389" s="168"/>
      <c r="AJ389" s="168"/>
      <c r="AK389" s="168"/>
      <c r="AL389" s="168"/>
      <c r="AM389" s="168"/>
      <c r="AN389" s="168"/>
      <c r="AO389" s="168"/>
      <c r="AP389" s="168"/>
      <c r="AQ389" s="168"/>
      <c r="AR389" s="168"/>
      <c r="AS389" s="168"/>
      <c r="AT389" s="168"/>
      <c r="AU389" s="168"/>
      <c r="AV389" s="168"/>
      <c r="AW389" s="168"/>
      <c r="AX389" s="168"/>
      <c r="AY389" s="168"/>
      <c r="AZ389" s="168"/>
      <c r="BA389" s="168"/>
      <c r="BB389" s="168"/>
      <c r="BC389" s="168"/>
      <c r="BD389" s="168"/>
      <c r="BE389" s="168"/>
      <c r="BF389" s="168"/>
      <c r="BG389" s="168"/>
      <c r="BH389" s="168"/>
      <c r="BI389" s="168"/>
      <c r="BJ389" s="168"/>
    </row>
    <row r="390" spans="1:62" ht="12.75" customHeight="1">
      <c r="A390" s="168"/>
      <c r="B390" s="168"/>
      <c r="C390" s="168"/>
      <c r="D390" s="168"/>
      <c r="E390" s="168"/>
      <c r="F390" s="168"/>
      <c r="G390" s="168"/>
      <c r="H390" s="168"/>
      <c r="I390" s="168"/>
      <c r="J390" s="168"/>
      <c r="K390" s="168"/>
      <c r="L390" s="168"/>
      <c r="M390" s="168"/>
      <c r="N390" s="168"/>
      <c r="O390" s="168"/>
      <c r="P390" s="168"/>
      <c r="Q390" s="168"/>
      <c r="R390" s="168"/>
      <c r="S390" s="168"/>
      <c r="T390" s="168"/>
      <c r="U390" s="168"/>
      <c r="V390" s="168"/>
      <c r="W390" s="168"/>
      <c r="X390" s="168"/>
      <c r="Y390" s="168"/>
      <c r="Z390" s="168"/>
      <c r="AA390" s="168"/>
      <c r="AB390" s="168"/>
      <c r="AC390" s="168"/>
      <c r="AD390" s="168"/>
      <c r="AE390" s="168"/>
      <c r="AF390" s="168"/>
      <c r="AG390" s="168"/>
      <c r="AH390" s="168"/>
      <c r="AI390" s="168"/>
      <c r="AJ390" s="168"/>
      <c r="AK390" s="168"/>
      <c r="AL390" s="168"/>
      <c r="AM390" s="168"/>
      <c r="AN390" s="168"/>
      <c r="AO390" s="168"/>
      <c r="AP390" s="168"/>
      <c r="AQ390" s="168"/>
      <c r="AR390" s="168"/>
      <c r="AS390" s="168"/>
      <c r="AT390" s="168"/>
      <c r="AU390" s="168"/>
      <c r="AV390" s="168"/>
      <c r="AW390" s="168"/>
      <c r="AX390" s="168"/>
      <c r="AY390" s="168"/>
      <c r="AZ390" s="168"/>
      <c r="BA390" s="168"/>
      <c r="BB390" s="168"/>
      <c r="BC390" s="168"/>
      <c r="BD390" s="168"/>
      <c r="BE390" s="168"/>
      <c r="BF390" s="168"/>
      <c r="BG390" s="168"/>
      <c r="BH390" s="168"/>
      <c r="BI390" s="168"/>
      <c r="BJ390" s="168"/>
    </row>
    <row r="391" spans="1:62" ht="12.75" customHeight="1">
      <c r="A391" s="168"/>
      <c r="B391" s="168"/>
      <c r="C391" s="168"/>
      <c r="D391" s="168"/>
      <c r="E391" s="168"/>
      <c r="F391" s="168"/>
      <c r="G391" s="168"/>
      <c r="H391" s="168"/>
      <c r="I391" s="168"/>
      <c r="J391" s="168"/>
      <c r="K391" s="168"/>
      <c r="L391" s="168"/>
      <c r="M391" s="168"/>
      <c r="N391" s="168"/>
      <c r="O391" s="168"/>
      <c r="P391" s="168"/>
      <c r="Q391" s="168"/>
      <c r="R391" s="168"/>
      <c r="S391" s="168"/>
      <c r="T391" s="168"/>
      <c r="U391" s="168"/>
      <c r="V391" s="168"/>
      <c r="W391" s="168"/>
      <c r="X391" s="168"/>
      <c r="Y391" s="168"/>
      <c r="Z391" s="168"/>
      <c r="AA391" s="168"/>
      <c r="AB391" s="168"/>
      <c r="AC391" s="168"/>
      <c r="AD391" s="168"/>
      <c r="AE391" s="168"/>
      <c r="AF391" s="168"/>
      <c r="AG391" s="168"/>
      <c r="AH391" s="168"/>
      <c r="AI391" s="168"/>
      <c r="AJ391" s="168"/>
      <c r="AK391" s="168"/>
      <c r="AL391" s="168"/>
      <c r="AM391" s="168"/>
      <c r="AN391" s="168"/>
      <c r="AO391" s="168"/>
      <c r="AP391" s="168"/>
      <c r="AQ391" s="168"/>
      <c r="AR391" s="168"/>
      <c r="AS391" s="168"/>
      <c r="AT391" s="168"/>
      <c r="AU391" s="168"/>
      <c r="AV391" s="168"/>
      <c r="AW391" s="168"/>
      <c r="AX391" s="168"/>
      <c r="AY391" s="168"/>
      <c r="AZ391" s="168"/>
      <c r="BA391" s="168"/>
      <c r="BB391" s="168"/>
      <c r="BC391" s="168"/>
      <c r="BD391" s="168"/>
      <c r="BE391" s="168"/>
      <c r="BF391" s="168"/>
      <c r="BG391" s="168"/>
      <c r="BH391" s="168"/>
      <c r="BI391" s="168"/>
      <c r="BJ391" s="168"/>
    </row>
    <row r="392" spans="1:62" ht="12.75" customHeight="1">
      <c r="A392" s="168"/>
      <c r="B392" s="168"/>
      <c r="C392" s="168"/>
      <c r="D392" s="168"/>
      <c r="E392" s="168"/>
      <c r="F392" s="168"/>
      <c r="G392" s="168"/>
      <c r="H392" s="168"/>
      <c r="I392" s="168"/>
      <c r="J392" s="168"/>
      <c r="K392" s="168"/>
      <c r="L392" s="168"/>
      <c r="M392" s="168"/>
      <c r="N392" s="168"/>
      <c r="O392" s="168"/>
      <c r="P392" s="168"/>
      <c r="Q392" s="168"/>
      <c r="R392" s="168"/>
      <c r="S392" s="168"/>
      <c r="T392" s="168"/>
      <c r="U392" s="168"/>
      <c r="V392" s="168"/>
      <c r="W392" s="168"/>
      <c r="X392" s="168"/>
      <c r="Y392" s="168"/>
      <c r="Z392" s="168"/>
      <c r="AA392" s="168"/>
      <c r="AB392" s="168"/>
      <c r="AC392" s="168"/>
      <c r="AD392" s="168"/>
      <c r="AE392" s="168"/>
      <c r="AF392" s="168"/>
      <c r="AG392" s="168"/>
      <c r="AH392" s="168"/>
      <c r="AI392" s="168"/>
      <c r="AJ392" s="168"/>
      <c r="AK392" s="168"/>
      <c r="AL392" s="168"/>
      <c r="AM392" s="168"/>
      <c r="AN392" s="168"/>
      <c r="AO392" s="168"/>
      <c r="AP392" s="168"/>
      <c r="AQ392" s="168"/>
      <c r="AR392" s="168"/>
      <c r="AS392" s="168"/>
      <c r="AT392" s="168"/>
      <c r="AU392" s="168"/>
      <c r="AV392" s="168"/>
      <c r="AW392" s="168"/>
      <c r="AX392" s="168"/>
      <c r="AY392" s="168"/>
      <c r="AZ392" s="168"/>
      <c r="BA392" s="168"/>
      <c r="BB392" s="168"/>
      <c r="BC392" s="168"/>
      <c r="BD392" s="168"/>
      <c r="BE392" s="168"/>
      <c r="BF392" s="168"/>
      <c r="BG392" s="168"/>
      <c r="BH392" s="168"/>
      <c r="BI392" s="168"/>
      <c r="BJ392" s="168"/>
    </row>
    <row r="393" spans="1:62" ht="12.75" customHeight="1">
      <c r="A393" s="168"/>
      <c r="B393" s="168"/>
      <c r="C393" s="168"/>
      <c r="D393" s="168"/>
      <c r="E393" s="168"/>
      <c r="F393" s="168"/>
      <c r="G393" s="168"/>
      <c r="H393" s="168"/>
      <c r="I393" s="168"/>
      <c r="J393" s="168"/>
      <c r="K393" s="168"/>
      <c r="L393" s="168"/>
      <c r="M393" s="168"/>
      <c r="N393" s="168"/>
      <c r="O393" s="168"/>
      <c r="P393" s="168"/>
      <c r="Q393" s="168"/>
      <c r="R393" s="168"/>
      <c r="S393" s="168"/>
      <c r="T393" s="168"/>
      <c r="U393" s="168"/>
      <c r="V393" s="168"/>
      <c r="W393" s="168"/>
      <c r="X393" s="168"/>
      <c r="Y393" s="168"/>
      <c r="Z393" s="168"/>
      <c r="AA393" s="168"/>
      <c r="AB393" s="168"/>
      <c r="AC393" s="168"/>
      <c r="AD393" s="168"/>
      <c r="AE393" s="168"/>
      <c r="AF393" s="168"/>
      <c r="AG393" s="168"/>
      <c r="AH393" s="168"/>
      <c r="AI393" s="168"/>
      <c r="AJ393" s="168"/>
      <c r="AK393" s="168"/>
      <c r="AL393" s="168"/>
      <c r="AM393" s="168"/>
      <c r="AN393" s="168"/>
      <c r="AO393" s="168"/>
      <c r="AP393" s="168"/>
      <c r="AQ393" s="168"/>
      <c r="AR393" s="168"/>
      <c r="AS393" s="168"/>
      <c r="AT393" s="168"/>
      <c r="AU393" s="168"/>
      <c r="AV393" s="168"/>
      <c r="AW393" s="168"/>
      <c r="AX393" s="168"/>
      <c r="AY393" s="168"/>
      <c r="AZ393" s="168"/>
      <c r="BA393" s="168"/>
      <c r="BB393" s="168"/>
      <c r="BC393" s="168"/>
      <c r="BD393" s="168"/>
      <c r="BE393" s="168"/>
      <c r="BF393" s="168"/>
      <c r="BG393" s="168"/>
      <c r="BH393" s="168"/>
      <c r="BI393" s="168"/>
      <c r="BJ393" s="168"/>
    </row>
    <row r="394" spans="1:62" ht="12.75" customHeight="1">
      <c r="A394" s="168"/>
      <c r="B394" s="168"/>
      <c r="C394" s="168"/>
      <c r="D394" s="168"/>
      <c r="E394" s="168"/>
      <c r="F394" s="168"/>
      <c r="G394" s="168"/>
      <c r="H394" s="168"/>
      <c r="I394" s="168"/>
      <c r="J394" s="168"/>
      <c r="K394" s="168"/>
      <c r="L394" s="168"/>
      <c r="M394" s="168"/>
      <c r="N394" s="168"/>
      <c r="O394" s="168"/>
      <c r="P394" s="168"/>
      <c r="Q394" s="168"/>
      <c r="R394" s="168"/>
      <c r="S394" s="168"/>
      <c r="T394" s="168"/>
      <c r="U394" s="168"/>
      <c r="V394" s="168"/>
      <c r="W394" s="168"/>
      <c r="X394" s="168"/>
      <c r="Y394" s="168"/>
      <c r="Z394" s="168"/>
      <c r="AA394" s="168"/>
      <c r="AB394" s="168"/>
      <c r="AC394" s="168"/>
      <c r="AD394" s="168"/>
      <c r="AE394" s="168"/>
      <c r="AF394" s="168"/>
      <c r="AG394" s="168"/>
      <c r="AH394" s="168"/>
      <c r="AI394" s="168"/>
      <c r="AJ394" s="168"/>
      <c r="AK394" s="168"/>
      <c r="AL394" s="168"/>
      <c r="AM394" s="168"/>
      <c r="AN394" s="168"/>
      <c r="AO394" s="168"/>
      <c r="AP394" s="168"/>
      <c r="AQ394" s="168"/>
      <c r="AR394" s="168"/>
      <c r="AS394" s="168"/>
      <c r="AT394" s="168"/>
      <c r="AU394" s="168"/>
      <c r="AV394" s="168"/>
      <c r="AW394" s="168"/>
      <c r="AX394" s="168"/>
      <c r="AY394" s="168"/>
      <c r="AZ394" s="168"/>
      <c r="BA394" s="168"/>
      <c r="BB394" s="168"/>
      <c r="BC394" s="168"/>
      <c r="BD394" s="168"/>
      <c r="BE394" s="168"/>
      <c r="BF394" s="168"/>
      <c r="BG394" s="168"/>
      <c r="BH394" s="168"/>
      <c r="BI394" s="168"/>
      <c r="BJ394" s="168"/>
    </row>
    <row r="395" spans="1:62" ht="12.75" customHeight="1">
      <c r="A395" s="168"/>
      <c r="B395" s="168"/>
      <c r="C395" s="168"/>
      <c r="D395" s="168"/>
      <c r="E395" s="168"/>
      <c r="F395" s="168"/>
      <c r="G395" s="168"/>
      <c r="H395" s="168"/>
      <c r="I395" s="168"/>
      <c r="J395" s="168"/>
      <c r="K395" s="168"/>
      <c r="L395" s="168"/>
      <c r="M395" s="168"/>
      <c r="N395" s="168"/>
      <c r="O395" s="168"/>
      <c r="P395" s="168"/>
      <c r="Q395" s="168"/>
      <c r="R395" s="168"/>
      <c r="S395" s="168"/>
      <c r="T395" s="168"/>
      <c r="U395" s="168"/>
      <c r="V395" s="168"/>
      <c r="W395" s="168"/>
      <c r="X395" s="168"/>
      <c r="Y395" s="168"/>
      <c r="Z395" s="168"/>
      <c r="AA395" s="168"/>
      <c r="AB395" s="168"/>
      <c r="AC395" s="168"/>
      <c r="AD395" s="168"/>
      <c r="AE395" s="168"/>
      <c r="AF395" s="168"/>
      <c r="AG395" s="168"/>
      <c r="AH395" s="168"/>
      <c r="AI395" s="168"/>
      <c r="AJ395" s="168"/>
      <c r="AK395" s="168"/>
      <c r="AL395" s="168"/>
      <c r="AM395" s="168"/>
      <c r="AN395" s="168"/>
      <c r="AO395" s="168"/>
      <c r="AP395" s="168"/>
      <c r="AQ395" s="168"/>
      <c r="AR395" s="168"/>
      <c r="AS395" s="168"/>
      <c r="AT395" s="168"/>
      <c r="AU395" s="168"/>
      <c r="AV395" s="168"/>
      <c r="AW395" s="168"/>
      <c r="AX395" s="168"/>
      <c r="AY395" s="168"/>
      <c r="AZ395" s="168"/>
      <c r="BA395" s="168"/>
      <c r="BB395" s="168"/>
      <c r="BC395" s="168"/>
      <c r="BD395" s="168"/>
      <c r="BE395" s="168"/>
      <c r="BF395" s="168"/>
      <c r="BG395" s="168"/>
      <c r="BH395" s="168"/>
      <c r="BI395" s="168"/>
      <c r="BJ395" s="168"/>
    </row>
    <row r="396" spans="1:62" ht="12.75" customHeight="1">
      <c r="A396" s="168"/>
      <c r="B396" s="168"/>
      <c r="C396" s="168"/>
      <c r="D396" s="168"/>
      <c r="E396" s="168"/>
      <c r="F396" s="168"/>
      <c r="G396" s="168"/>
      <c r="H396" s="168"/>
      <c r="I396" s="168"/>
      <c r="J396" s="168"/>
      <c r="K396" s="168"/>
      <c r="L396" s="168"/>
      <c r="M396" s="168"/>
      <c r="N396" s="168"/>
      <c r="O396" s="168"/>
      <c r="P396" s="168"/>
      <c r="Q396" s="168"/>
      <c r="R396" s="168"/>
      <c r="S396" s="168"/>
      <c r="T396" s="168"/>
      <c r="U396" s="168"/>
      <c r="V396" s="168"/>
      <c r="W396" s="168"/>
      <c r="X396" s="168"/>
      <c r="Y396" s="168"/>
      <c r="Z396" s="168"/>
      <c r="AA396" s="168"/>
      <c r="AB396" s="168"/>
      <c r="AC396" s="168"/>
      <c r="AD396" s="168"/>
      <c r="AE396" s="168"/>
      <c r="AF396" s="168"/>
      <c r="AG396" s="168"/>
      <c r="AH396" s="168"/>
      <c r="AI396" s="168"/>
      <c r="AJ396" s="168"/>
      <c r="AK396" s="168"/>
      <c r="AL396" s="168"/>
      <c r="AM396" s="168"/>
      <c r="AN396" s="168"/>
      <c r="AO396" s="168"/>
      <c r="AP396" s="168"/>
      <c r="AQ396" s="168"/>
      <c r="AR396" s="168"/>
      <c r="AS396" s="168"/>
      <c r="AT396" s="168"/>
      <c r="AU396" s="168"/>
      <c r="AV396" s="168"/>
      <c r="AW396" s="168"/>
      <c r="AX396" s="168"/>
      <c r="AY396" s="168"/>
      <c r="AZ396" s="168"/>
      <c r="BA396" s="168"/>
      <c r="BB396" s="168"/>
      <c r="BC396" s="168"/>
      <c r="BD396" s="168"/>
      <c r="BE396" s="168"/>
      <c r="BF396" s="168"/>
      <c r="BG396" s="168"/>
      <c r="BH396" s="168"/>
      <c r="BI396" s="168"/>
      <c r="BJ396" s="168"/>
    </row>
    <row r="397" spans="1:62" ht="12.75" customHeight="1">
      <c r="A397" s="168"/>
      <c r="B397" s="168"/>
      <c r="C397" s="168"/>
      <c r="D397" s="168"/>
      <c r="E397" s="168"/>
      <c r="F397" s="168"/>
      <c r="G397" s="168"/>
      <c r="H397" s="168"/>
      <c r="I397" s="168"/>
      <c r="J397" s="168"/>
      <c r="K397" s="168"/>
      <c r="L397" s="168"/>
      <c r="M397" s="168"/>
      <c r="N397" s="168"/>
      <c r="O397" s="168"/>
      <c r="P397" s="168"/>
      <c r="Q397" s="168"/>
      <c r="R397" s="168"/>
      <c r="S397" s="168"/>
      <c r="T397" s="168"/>
      <c r="U397" s="168"/>
      <c r="V397" s="168"/>
      <c r="W397" s="168"/>
      <c r="X397" s="168"/>
      <c r="Y397" s="168"/>
      <c r="Z397" s="168"/>
      <c r="AA397" s="168"/>
      <c r="AB397" s="168"/>
      <c r="AC397" s="168"/>
      <c r="AD397" s="168"/>
      <c r="AE397" s="168"/>
      <c r="AF397" s="168"/>
      <c r="AG397" s="168"/>
      <c r="AH397" s="168"/>
      <c r="AI397" s="168"/>
      <c r="AJ397" s="168"/>
      <c r="AK397" s="168"/>
      <c r="AL397" s="168"/>
      <c r="AM397" s="168"/>
      <c r="AN397" s="168"/>
      <c r="AO397" s="168"/>
      <c r="AP397" s="168"/>
      <c r="AQ397" s="168"/>
      <c r="AR397" s="168"/>
      <c r="AS397" s="168"/>
      <c r="AT397" s="168"/>
      <c r="AU397" s="168"/>
      <c r="AV397" s="168"/>
      <c r="AW397" s="168"/>
      <c r="AX397" s="168"/>
      <c r="AY397" s="168"/>
      <c r="AZ397" s="168"/>
      <c r="BA397" s="168"/>
      <c r="BB397" s="168"/>
      <c r="BC397" s="168"/>
      <c r="BD397" s="168"/>
      <c r="BE397" s="168"/>
      <c r="BF397" s="168"/>
      <c r="BG397" s="168"/>
      <c r="BH397" s="168"/>
      <c r="BI397" s="168"/>
      <c r="BJ397" s="168"/>
    </row>
    <row r="398" spans="1:62" ht="12.75" customHeight="1">
      <c r="A398" s="168"/>
      <c r="B398" s="168"/>
      <c r="C398" s="168"/>
      <c r="D398" s="168"/>
      <c r="E398" s="168"/>
      <c r="F398" s="168"/>
      <c r="G398" s="168"/>
      <c r="H398" s="168"/>
      <c r="I398" s="168"/>
      <c r="J398" s="168"/>
      <c r="K398" s="168"/>
      <c r="L398" s="168"/>
      <c r="M398" s="168"/>
      <c r="N398" s="168"/>
      <c r="O398" s="168"/>
      <c r="P398" s="168"/>
      <c r="Q398" s="168"/>
      <c r="R398" s="168"/>
      <c r="S398" s="168"/>
      <c r="T398" s="168"/>
      <c r="U398" s="168"/>
      <c r="V398" s="168"/>
      <c r="W398" s="168"/>
      <c r="X398" s="168"/>
      <c r="Y398" s="168"/>
      <c r="Z398" s="168"/>
      <c r="AA398" s="168"/>
      <c r="AB398" s="168"/>
      <c r="AC398" s="168"/>
      <c r="AD398" s="168"/>
      <c r="AE398" s="168"/>
      <c r="AF398" s="168"/>
      <c r="AG398" s="168"/>
      <c r="AH398" s="168"/>
      <c r="AI398" s="168"/>
      <c r="AJ398" s="168"/>
      <c r="AK398" s="168"/>
      <c r="AL398" s="168"/>
      <c r="AM398" s="168"/>
      <c r="AN398" s="168"/>
      <c r="AO398" s="168"/>
      <c r="AP398" s="168"/>
      <c r="AQ398" s="168"/>
      <c r="AR398" s="168"/>
      <c r="AS398" s="168"/>
      <c r="AT398" s="168"/>
      <c r="AU398" s="168"/>
      <c r="AV398" s="168"/>
      <c r="AW398" s="168"/>
      <c r="AX398" s="168"/>
      <c r="AY398" s="168"/>
      <c r="AZ398" s="168"/>
      <c r="BA398" s="168"/>
      <c r="BB398" s="168"/>
      <c r="BC398" s="168"/>
      <c r="BD398" s="168"/>
      <c r="BE398" s="168"/>
      <c r="BF398" s="168"/>
      <c r="BG398" s="168"/>
      <c r="BH398" s="168"/>
      <c r="BI398" s="168"/>
      <c r="BJ398" s="168"/>
    </row>
    <row r="399" spans="1:62" ht="12.75" customHeight="1">
      <c r="A399" s="168"/>
      <c r="B399" s="168"/>
      <c r="C399" s="168"/>
      <c r="D399" s="168"/>
      <c r="E399" s="168"/>
      <c r="F399" s="168"/>
      <c r="G399" s="168"/>
      <c r="H399" s="168"/>
      <c r="I399" s="168"/>
      <c r="J399" s="168"/>
      <c r="K399" s="168"/>
      <c r="L399" s="168"/>
      <c r="M399" s="168"/>
      <c r="N399" s="168"/>
      <c r="O399" s="168"/>
      <c r="P399" s="168"/>
      <c r="Q399" s="168"/>
      <c r="R399" s="168"/>
      <c r="S399" s="168"/>
      <c r="T399" s="168"/>
      <c r="U399" s="168"/>
      <c r="V399" s="168"/>
      <c r="W399" s="168"/>
      <c r="X399" s="168"/>
      <c r="Y399" s="168"/>
      <c r="Z399" s="168"/>
      <c r="AA399" s="168"/>
      <c r="AB399" s="168"/>
      <c r="AC399" s="168"/>
      <c r="AD399" s="168"/>
      <c r="AE399" s="168"/>
      <c r="AF399" s="168"/>
      <c r="AG399" s="168"/>
      <c r="AH399" s="168"/>
      <c r="AI399" s="168"/>
      <c r="AJ399" s="168"/>
      <c r="AK399" s="168"/>
      <c r="AL399" s="168"/>
      <c r="AM399" s="168"/>
      <c r="AN399" s="168"/>
      <c r="AO399" s="168"/>
      <c r="AP399" s="168"/>
      <c r="AQ399" s="168"/>
      <c r="AR399" s="168"/>
      <c r="AS399" s="168"/>
      <c r="AT399" s="168"/>
      <c r="AU399" s="168"/>
      <c r="AV399" s="168"/>
      <c r="AW399" s="168"/>
      <c r="AX399" s="168"/>
      <c r="AY399" s="168"/>
      <c r="AZ399" s="168"/>
      <c r="BA399" s="168"/>
      <c r="BB399" s="168"/>
      <c r="BC399" s="168"/>
      <c r="BD399" s="168"/>
      <c r="BE399" s="168"/>
      <c r="BF399" s="168"/>
      <c r="BG399" s="168"/>
      <c r="BH399" s="168"/>
      <c r="BI399" s="168"/>
      <c r="BJ399" s="168"/>
    </row>
    <row r="400" spans="1:62" ht="12.75" customHeight="1">
      <c r="A400" s="168"/>
      <c r="B400" s="168"/>
      <c r="C400" s="168"/>
      <c r="D400" s="168"/>
      <c r="E400" s="168"/>
      <c r="F400" s="168"/>
      <c r="G400" s="168"/>
      <c r="H400" s="168"/>
      <c r="I400" s="168"/>
      <c r="J400" s="168"/>
      <c r="K400" s="168"/>
      <c r="L400" s="168"/>
      <c r="M400" s="168"/>
      <c r="N400" s="168"/>
      <c r="O400" s="168"/>
      <c r="P400" s="168"/>
      <c r="Q400" s="168"/>
      <c r="R400" s="168"/>
      <c r="S400" s="168"/>
      <c r="T400" s="168"/>
      <c r="U400" s="168"/>
      <c r="V400" s="168"/>
      <c r="W400" s="168"/>
      <c r="X400" s="168"/>
      <c r="Y400" s="168"/>
      <c r="Z400" s="168"/>
      <c r="AA400" s="168"/>
      <c r="AB400" s="168"/>
      <c r="AC400" s="168"/>
      <c r="AD400" s="168"/>
      <c r="AE400" s="168"/>
      <c r="AF400" s="168"/>
      <c r="AG400" s="168"/>
      <c r="AH400" s="168"/>
      <c r="AI400" s="168"/>
      <c r="AJ400" s="168"/>
      <c r="AK400" s="168"/>
      <c r="AL400" s="168"/>
      <c r="AM400" s="168"/>
      <c r="AN400" s="168"/>
      <c r="AO400" s="168"/>
      <c r="AP400" s="168"/>
      <c r="AQ400" s="168"/>
      <c r="AR400" s="168"/>
      <c r="AS400" s="168"/>
      <c r="AT400" s="168"/>
      <c r="AU400" s="168"/>
      <c r="AV400" s="168"/>
      <c r="AW400" s="168"/>
      <c r="AX400" s="168"/>
      <c r="AY400" s="168"/>
      <c r="AZ400" s="168"/>
      <c r="BA400" s="168"/>
      <c r="BB400" s="168"/>
      <c r="BC400" s="168"/>
      <c r="BD400" s="168"/>
      <c r="BE400" s="168"/>
      <c r="BF400" s="168"/>
      <c r="BG400" s="168"/>
      <c r="BH400" s="168"/>
      <c r="BI400" s="168"/>
      <c r="BJ400" s="168"/>
    </row>
    <row r="401" spans="1:62" ht="12.75" customHeight="1">
      <c r="A401" s="168"/>
      <c r="B401" s="168"/>
      <c r="C401" s="168"/>
      <c r="D401" s="168"/>
      <c r="E401" s="168"/>
      <c r="F401" s="168"/>
      <c r="G401" s="168"/>
      <c r="H401" s="168"/>
      <c r="I401" s="168"/>
      <c r="J401" s="168"/>
      <c r="K401" s="168"/>
      <c r="L401" s="168"/>
      <c r="M401" s="168"/>
      <c r="N401" s="168"/>
      <c r="O401" s="168"/>
      <c r="P401" s="168"/>
      <c r="Q401" s="168"/>
      <c r="R401" s="168"/>
      <c r="S401" s="168"/>
      <c r="T401" s="168"/>
      <c r="U401" s="168"/>
      <c r="V401" s="168"/>
      <c r="W401" s="168"/>
      <c r="X401" s="168"/>
      <c r="Y401" s="168"/>
      <c r="Z401" s="168"/>
      <c r="AA401" s="168"/>
      <c r="AB401" s="168"/>
      <c r="AC401" s="168"/>
      <c r="AD401" s="168"/>
      <c r="AE401" s="168"/>
      <c r="AF401" s="168"/>
      <c r="AG401" s="168"/>
      <c r="AH401" s="168"/>
      <c r="AI401" s="168"/>
      <c r="AJ401" s="168"/>
      <c r="AK401" s="168"/>
      <c r="AL401" s="168"/>
      <c r="AM401" s="168"/>
      <c r="AN401" s="168"/>
      <c r="AO401" s="168"/>
      <c r="AP401" s="168"/>
      <c r="AQ401" s="168"/>
      <c r="AR401" s="168"/>
      <c r="AS401" s="168"/>
      <c r="AT401" s="168"/>
      <c r="AU401" s="168"/>
      <c r="AV401" s="168"/>
      <c r="AW401" s="168"/>
      <c r="AX401" s="168"/>
      <c r="AY401" s="168"/>
      <c r="AZ401" s="168"/>
      <c r="BA401" s="168"/>
      <c r="BB401" s="168"/>
      <c r="BC401" s="168"/>
      <c r="BD401" s="168"/>
      <c r="BE401" s="168"/>
      <c r="BF401" s="168"/>
      <c r="BG401" s="168"/>
      <c r="BH401" s="168"/>
      <c r="BI401" s="168"/>
      <c r="BJ401" s="168"/>
    </row>
    <row r="402" spans="1:62" ht="12.75" customHeight="1">
      <c r="A402" s="168"/>
      <c r="B402" s="168"/>
      <c r="C402" s="168"/>
      <c r="D402" s="168"/>
      <c r="E402" s="168"/>
      <c r="F402" s="168"/>
      <c r="G402" s="168"/>
      <c r="H402" s="168"/>
      <c r="I402" s="168"/>
      <c r="J402" s="168"/>
      <c r="K402" s="168"/>
      <c r="L402" s="168"/>
      <c r="M402" s="168"/>
      <c r="N402" s="168"/>
      <c r="O402" s="168"/>
      <c r="P402" s="168"/>
      <c r="Q402" s="168"/>
      <c r="R402" s="168"/>
      <c r="S402" s="168"/>
      <c r="T402" s="168"/>
      <c r="U402" s="168"/>
      <c r="V402" s="168"/>
      <c r="W402" s="168"/>
      <c r="X402" s="168"/>
      <c r="Y402" s="168"/>
      <c r="Z402" s="168"/>
      <c r="AA402" s="168"/>
      <c r="AB402" s="168"/>
      <c r="AC402" s="168"/>
      <c r="AD402" s="168"/>
      <c r="AE402" s="168"/>
      <c r="AF402" s="168"/>
      <c r="AG402" s="168"/>
      <c r="AH402" s="168"/>
      <c r="AI402" s="168"/>
      <c r="AJ402" s="168"/>
      <c r="AK402" s="168"/>
      <c r="AL402" s="168"/>
      <c r="AM402" s="168"/>
      <c r="AN402" s="168"/>
      <c r="AO402" s="168"/>
      <c r="AP402" s="168"/>
      <c r="AQ402" s="168"/>
      <c r="AR402" s="168"/>
      <c r="AS402" s="168"/>
      <c r="AT402" s="168"/>
      <c r="AU402" s="168"/>
      <c r="AV402" s="168"/>
      <c r="AW402" s="168"/>
      <c r="AX402" s="168"/>
      <c r="AY402" s="168"/>
      <c r="AZ402" s="168"/>
      <c r="BA402" s="168"/>
      <c r="BB402" s="168"/>
      <c r="BC402" s="168"/>
      <c r="BD402" s="168"/>
      <c r="BE402" s="168"/>
      <c r="BF402" s="168"/>
      <c r="BG402" s="168"/>
      <c r="BH402" s="168"/>
      <c r="BI402" s="168"/>
      <c r="BJ402" s="168"/>
    </row>
    <row r="403" spans="1:62" ht="12.75" customHeight="1">
      <c r="A403" s="168"/>
      <c r="B403" s="168"/>
      <c r="C403" s="168"/>
      <c r="D403" s="168"/>
      <c r="E403" s="168"/>
      <c r="F403" s="168"/>
      <c r="G403" s="168"/>
      <c r="H403" s="168"/>
      <c r="I403" s="168"/>
      <c r="J403" s="168"/>
      <c r="K403" s="168"/>
      <c r="L403" s="168"/>
      <c r="M403" s="168"/>
      <c r="N403" s="168"/>
      <c r="O403" s="168"/>
      <c r="P403" s="168"/>
      <c r="Q403" s="168"/>
      <c r="R403" s="168"/>
      <c r="S403" s="168"/>
      <c r="T403" s="168"/>
      <c r="U403" s="168"/>
      <c r="V403" s="168"/>
      <c r="W403" s="168"/>
      <c r="X403" s="168"/>
      <c r="Y403" s="168"/>
      <c r="Z403" s="168"/>
      <c r="AA403" s="168"/>
      <c r="AB403" s="168"/>
      <c r="AC403" s="168"/>
      <c r="AD403" s="168"/>
      <c r="AE403" s="168"/>
      <c r="AF403" s="168"/>
      <c r="AG403" s="168"/>
      <c r="AH403" s="168"/>
      <c r="AI403" s="168"/>
      <c r="AJ403" s="168"/>
      <c r="AK403" s="168"/>
      <c r="AL403" s="168"/>
      <c r="AM403" s="168"/>
      <c r="AN403" s="168"/>
      <c r="AO403" s="168"/>
      <c r="AP403" s="168"/>
      <c r="AQ403" s="168"/>
      <c r="AR403" s="168"/>
      <c r="AS403" s="168"/>
      <c r="AT403" s="168"/>
      <c r="AU403" s="168"/>
      <c r="AV403" s="168"/>
      <c r="AW403" s="168"/>
      <c r="AX403" s="168"/>
      <c r="AY403" s="168"/>
      <c r="AZ403" s="168"/>
      <c r="BA403" s="168"/>
      <c r="BB403" s="168"/>
      <c r="BC403" s="168"/>
      <c r="BD403" s="168"/>
      <c r="BE403" s="168"/>
      <c r="BF403" s="168"/>
      <c r="BG403" s="168"/>
      <c r="BH403" s="168"/>
      <c r="BI403" s="168"/>
      <c r="BJ403" s="168"/>
    </row>
    <row r="404" spans="1:62" ht="12.75" customHeight="1">
      <c r="A404" s="168"/>
      <c r="B404" s="168"/>
      <c r="C404" s="168"/>
      <c r="D404" s="168"/>
      <c r="E404" s="168"/>
      <c r="F404" s="168"/>
      <c r="G404" s="168"/>
      <c r="H404" s="168"/>
      <c r="I404" s="168"/>
      <c r="J404" s="168"/>
      <c r="K404" s="168"/>
      <c r="L404" s="168"/>
      <c r="M404" s="168"/>
      <c r="N404" s="168"/>
      <c r="O404" s="168"/>
      <c r="P404" s="168"/>
      <c r="Q404" s="168"/>
      <c r="R404" s="168"/>
      <c r="S404" s="168"/>
      <c r="T404" s="168"/>
      <c r="U404" s="168"/>
      <c r="V404" s="168"/>
      <c r="W404" s="168"/>
      <c r="X404" s="168"/>
      <c r="Y404" s="168"/>
      <c r="Z404" s="168"/>
      <c r="AA404" s="168"/>
      <c r="AB404" s="168"/>
      <c r="AC404" s="168"/>
      <c r="AD404" s="168"/>
      <c r="AE404" s="168"/>
      <c r="AF404" s="168"/>
      <c r="AG404" s="168"/>
      <c r="AH404" s="168"/>
      <c r="AI404" s="168"/>
      <c r="AJ404" s="168"/>
      <c r="AK404" s="168"/>
      <c r="AL404" s="168"/>
      <c r="AM404" s="168"/>
      <c r="AN404" s="168"/>
      <c r="AO404" s="168"/>
      <c r="AP404" s="168"/>
      <c r="AQ404" s="168"/>
      <c r="AR404" s="168"/>
      <c r="AS404" s="168"/>
      <c r="AT404" s="168"/>
      <c r="AU404" s="168"/>
      <c r="AV404" s="168"/>
      <c r="AW404" s="168"/>
      <c r="AX404" s="168"/>
      <c r="AY404" s="168"/>
      <c r="AZ404" s="168"/>
      <c r="BA404" s="168"/>
      <c r="BB404" s="168"/>
      <c r="BC404" s="168"/>
      <c r="BD404" s="168"/>
      <c r="BE404" s="168"/>
      <c r="BF404" s="168"/>
      <c r="BG404" s="168"/>
      <c r="BH404" s="168"/>
      <c r="BI404" s="168"/>
      <c r="BJ404" s="168"/>
    </row>
    <row r="405" spans="1:62" ht="12.75" customHeight="1">
      <c r="A405" s="168"/>
      <c r="B405" s="168"/>
      <c r="C405" s="168"/>
      <c r="D405" s="168"/>
      <c r="E405" s="168"/>
      <c r="F405" s="168"/>
      <c r="G405" s="168"/>
      <c r="H405" s="168"/>
      <c r="I405" s="168"/>
      <c r="J405" s="168"/>
      <c r="K405" s="168"/>
      <c r="L405" s="168"/>
      <c r="M405" s="168"/>
      <c r="N405" s="168"/>
      <c r="O405" s="168"/>
      <c r="P405" s="168"/>
      <c r="Q405" s="168"/>
      <c r="R405" s="168"/>
      <c r="S405" s="168"/>
      <c r="T405" s="168"/>
      <c r="U405" s="168"/>
      <c r="V405" s="168"/>
      <c r="W405" s="168"/>
      <c r="X405" s="168"/>
      <c r="Y405" s="168"/>
      <c r="Z405" s="168"/>
      <c r="AA405" s="168"/>
      <c r="AB405" s="168"/>
      <c r="AC405" s="168"/>
      <c r="AD405" s="168"/>
      <c r="AE405" s="168"/>
      <c r="AF405" s="168"/>
      <c r="AG405" s="168"/>
      <c r="AH405" s="168"/>
      <c r="AI405" s="168"/>
      <c r="AJ405" s="168"/>
      <c r="AK405" s="168"/>
      <c r="AL405" s="168"/>
      <c r="AM405" s="168"/>
      <c r="AN405" s="168"/>
      <c r="AO405" s="168"/>
      <c r="AP405" s="168"/>
      <c r="AQ405" s="168"/>
      <c r="AR405" s="168"/>
      <c r="AS405" s="168"/>
      <c r="AT405" s="168"/>
      <c r="AU405" s="168"/>
      <c r="AV405" s="168"/>
      <c r="AW405" s="168"/>
      <c r="AX405" s="168"/>
      <c r="AY405" s="168"/>
      <c r="AZ405" s="168"/>
      <c r="BA405" s="168"/>
      <c r="BB405" s="168"/>
      <c r="BC405" s="168"/>
      <c r="BD405" s="168"/>
      <c r="BE405" s="168"/>
      <c r="BF405" s="168"/>
      <c r="BG405" s="168"/>
      <c r="BH405" s="168"/>
      <c r="BI405" s="168"/>
      <c r="BJ405" s="168"/>
    </row>
    <row r="406" spans="1:62" ht="12.75" customHeight="1">
      <c r="A406" s="168"/>
      <c r="B406" s="168"/>
      <c r="C406" s="168"/>
      <c r="D406" s="168"/>
      <c r="E406" s="168"/>
      <c r="F406" s="168"/>
      <c r="G406" s="168"/>
      <c r="H406" s="168"/>
      <c r="I406" s="168"/>
      <c r="J406" s="168"/>
      <c r="K406" s="168"/>
      <c r="L406" s="168"/>
      <c r="M406" s="168"/>
      <c r="N406" s="168"/>
      <c r="O406" s="168"/>
      <c r="P406" s="168"/>
      <c r="Q406" s="168"/>
      <c r="R406" s="168"/>
      <c r="S406" s="168"/>
      <c r="T406" s="168"/>
      <c r="U406" s="168"/>
      <c r="V406" s="168"/>
      <c r="W406" s="168"/>
      <c r="X406" s="168"/>
      <c r="Y406" s="168"/>
      <c r="Z406" s="168"/>
      <c r="AA406" s="168"/>
      <c r="AB406" s="168"/>
      <c r="AC406" s="168"/>
      <c r="AD406" s="168"/>
      <c r="AE406" s="168"/>
      <c r="AF406" s="168"/>
      <c r="AG406" s="168"/>
      <c r="AH406" s="168"/>
      <c r="AI406" s="168"/>
      <c r="AJ406" s="168"/>
      <c r="AK406" s="168"/>
      <c r="AL406" s="168"/>
      <c r="AM406" s="168"/>
      <c r="AN406" s="168"/>
      <c r="AO406" s="168"/>
      <c r="AP406" s="168"/>
      <c r="AQ406" s="168"/>
      <c r="AR406" s="168"/>
      <c r="AS406" s="168"/>
      <c r="AT406" s="168"/>
      <c r="AU406" s="168"/>
      <c r="AV406" s="168"/>
      <c r="AW406" s="168"/>
      <c r="AX406" s="168"/>
      <c r="AY406" s="168"/>
      <c r="AZ406" s="168"/>
      <c r="BA406" s="168"/>
      <c r="BB406" s="168"/>
      <c r="BC406" s="168"/>
      <c r="BD406" s="168"/>
      <c r="BE406" s="168"/>
      <c r="BF406" s="168"/>
      <c r="BG406" s="168"/>
      <c r="BH406" s="168"/>
      <c r="BI406" s="168"/>
      <c r="BJ406" s="168"/>
    </row>
    <row r="407" spans="1:62" ht="12.75" customHeight="1">
      <c r="A407" s="168"/>
      <c r="B407" s="168"/>
      <c r="C407" s="168"/>
      <c r="D407" s="168"/>
      <c r="E407" s="168"/>
      <c r="F407" s="168"/>
      <c r="G407" s="168"/>
      <c r="H407" s="168"/>
      <c r="I407" s="168"/>
      <c r="J407" s="168"/>
      <c r="K407" s="168"/>
      <c r="L407" s="168"/>
      <c r="M407" s="168"/>
      <c r="N407" s="168"/>
      <c r="O407" s="168"/>
      <c r="P407" s="168"/>
      <c r="Q407" s="168"/>
      <c r="R407" s="168"/>
      <c r="S407" s="168"/>
      <c r="T407" s="168"/>
      <c r="U407" s="168"/>
      <c r="V407" s="168"/>
      <c r="W407" s="168"/>
      <c r="X407" s="168"/>
      <c r="Y407" s="168"/>
      <c r="Z407" s="168"/>
      <c r="AA407" s="168"/>
      <c r="AB407" s="168"/>
      <c r="AC407" s="168"/>
      <c r="AD407" s="168"/>
      <c r="AE407" s="168"/>
      <c r="AF407" s="168"/>
      <c r="AG407" s="168"/>
      <c r="AH407" s="168"/>
      <c r="AI407" s="168"/>
      <c r="AJ407" s="168"/>
      <c r="AK407" s="168"/>
      <c r="AL407" s="168"/>
      <c r="AM407" s="168"/>
      <c r="AN407" s="168"/>
      <c r="AO407" s="168"/>
      <c r="AP407" s="168"/>
      <c r="AQ407" s="168"/>
      <c r="AR407" s="168"/>
      <c r="AS407" s="168"/>
      <c r="AT407" s="168"/>
      <c r="AU407" s="168"/>
      <c r="AV407" s="168"/>
      <c r="AW407" s="168"/>
      <c r="AX407" s="168"/>
      <c r="AY407" s="168"/>
      <c r="AZ407" s="168"/>
      <c r="BA407" s="168"/>
      <c r="BB407" s="168"/>
      <c r="BC407" s="168"/>
      <c r="BD407" s="168"/>
      <c r="BE407" s="168"/>
      <c r="BF407" s="168"/>
      <c r="BG407" s="168"/>
      <c r="BH407" s="168"/>
      <c r="BI407" s="168"/>
      <c r="BJ407" s="168"/>
    </row>
    <row r="408" spans="1:62" ht="12.75" customHeight="1">
      <c r="A408" s="168"/>
      <c r="B408" s="168"/>
      <c r="C408" s="168"/>
      <c r="D408" s="168"/>
      <c r="E408" s="168"/>
      <c r="F408" s="168"/>
      <c r="G408" s="168"/>
      <c r="H408" s="168"/>
      <c r="I408" s="168"/>
      <c r="J408" s="168"/>
      <c r="K408" s="168"/>
      <c r="L408" s="168"/>
      <c r="M408" s="168"/>
      <c r="N408" s="168"/>
      <c r="O408" s="168"/>
      <c r="P408" s="168"/>
      <c r="Q408" s="168"/>
      <c r="R408" s="168"/>
      <c r="S408" s="168"/>
      <c r="T408" s="168"/>
      <c r="U408" s="168"/>
      <c r="V408" s="168"/>
      <c r="W408" s="168"/>
      <c r="X408" s="168"/>
      <c r="Y408" s="168"/>
      <c r="Z408" s="168"/>
      <c r="AA408" s="168"/>
      <c r="AB408" s="168"/>
      <c r="AC408" s="168"/>
      <c r="AD408" s="168"/>
      <c r="AE408" s="168"/>
      <c r="AF408" s="168"/>
      <c r="AG408" s="168"/>
      <c r="AH408" s="168"/>
      <c r="AI408" s="168"/>
      <c r="AJ408" s="168"/>
      <c r="AK408" s="168"/>
      <c r="AL408" s="168"/>
      <c r="AM408" s="168"/>
      <c r="AN408" s="168"/>
      <c r="AO408" s="168"/>
      <c r="AP408" s="168"/>
      <c r="AQ408" s="168"/>
      <c r="AR408" s="168"/>
      <c r="AS408" s="168"/>
      <c r="AT408" s="168"/>
      <c r="AU408" s="168"/>
      <c r="AV408" s="168"/>
      <c r="AW408" s="168"/>
      <c r="AX408" s="168"/>
      <c r="AY408" s="168"/>
      <c r="AZ408" s="168"/>
      <c r="BA408" s="168"/>
      <c r="BB408" s="168"/>
      <c r="BC408" s="168"/>
      <c r="BD408" s="168"/>
      <c r="BE408" s="168"/>
      <c r="BF408" s="168"/>
      <c r="BG408" s="168"/>
      <c r="BH408" s="168"/>
      <c r="BI408" s="168"/>
      <c r="BJ408" s="168"/>
    </row>
    <row r="409" spans="1:62" ht="12.75" customHeight="1">
      <c r="A409" s="168"/>
      <c r="B409" s="168"/>
      <c r="C409" s="168"/>
      <c r="D409" s="168"/>
      <c r="E409" s="168"/>
      <c r="F409" s="168"/>
      <c r="G409" s="168"/>
      <c r="H409" s="168"/>
      <c r="I409" s="168"/>
      <c r="J409" s="168"/>
      <c r="K409" s="168"/>
      <c r="L409" s="168"/>
      <c r="M409" s="168"/>
      <c r="N409" s="168"/>
      <c r="O409" s="168"/>
      <c r="P409" s="168"/>
      <c r="Q409" s="168"/>
      <c r="R409" s="168"/>
      <c r="S409" s="168"/>
      <c r="T409" s="168"/>
      <c r="U409" s="168"/>
      <c r="V409" s="168"/>
      <c r="W409" s="168"/>
      <c r="X409" s="168"/>
      <c r="Y409" s="168"/>
      <c r="Z409" s="168"/>
      <c r="AA409" s="168"/>
      <c r="AB409" s="168"/>
      <c r="AC409" s="168"/>
      <c r="AD409" s="168"/>
      <c r="AE409" s="168"/>
      <c r="AF409" s="168"/>
      <c r="AG409" s="168"/>
      <c r="AH409" s="168"/>
      <c r="AI409" s="168"/>
      <c r="AJ409" s="168"/>
      <c r="AK409" s="168"/>
      <c r="AL409" s="168"/>
      <c r="AM409" s="168"/>
      <c r="AN409" s="168"/>
      <c r="AO409" s="168"/>
      <c r="AP409" s="168"/>
      <c r="AQ409" s="168"/>
      <c r="AR409" s="168"/>
      <c r="AS409" s="168"/>
      <c r="AT409" s="168"/>
      <c r="AU409" s="168"/>
      <c r="AV409" s="168"/>
      <c r="AW409" s="168"/>
      <c r="AX409" s="168"/>
      <c r="AY409" s="168"/>
      <c r="AZ409" s="168"/>
      <c r="BA409" s="168"/>
      <c r="BB409" s="168"/>
      <c r="BC409" s="168"/>
      <c r="BD409" s="168"/>
      <c r="BE409" s="168"/>
      <c r="BF409" s="168"/>
      <c r="BG409" s="168"/>
      <c r="BH409" s="168"/>
      <c r="BI409" s="168"/>
      <c r="BJ409" s="168"/>
    </row>
    <row r="410" spans="1:62" ht="12.75" customHeight="1">
      <c r="A410" s="168"/>
      <c r="B410" s="168"/>
      <c r="C410" s="168"/>
      <c r="D410" s="168"/>
      <c r="E410" s="168"/>
      <c r="F410" s="168"/>
      <c r="G410" s="168"/>
      <c r="H410" s="168"/>
      <c r="I410" s="168"/>
      <c r="J410" s="168"/>
      <c r="K410" s="168"/>
      <c r="L410" s="168"/>
      <c r="M410" s="168"/>
      <c r="N410" s="168"/>
      <c r="O410" s="168"/>
      <c r="P410" s="168"/>
      <c r="Q410" s="168"/>
      <c r="R410" s="168"/>
      <c r="S410" s="168"/>
      <c r="T410" s="168"/>
      <c r="U410" s="168"/>
      <c r="V410" s="168"/>
      <c r="W410" s="168"/>
      <c r="X410" s="168"/>
      <c r="Y410" s="168"/>
      <c r="Z410" s="168"/>
      <c r="AA410" s="168"/>
      <c r="AB410" s="168"/>
      <c r="AC410" s="168"/>
      <c r="AD410" s="168"/>
      <c r="AE410" s="168"/>
      <c r="AF410" s="168"/>
      <c r="AG410" s="168"/>
      <c r="AH410" s="168"/>
      <c r="AI410" s="168"/>
      <c r="AJ410" s="168"/>
      <c r="AK410" s="168"/>
      <c r="AL410" s="168"/>
      <c r="AM410" s="168"/>
      <c r="AN410" s="168"/>
      <c r="AO410" s="168"/>
      <c r="AP410" s="168"/>
      <c r="AQ410" s="168"/>
      <c r="AR410" s="168"/>
      <c r="AS410" s="168"/>
      <c r="AT410" s="168"/>
      <c r="AU410" s="168"/>
      <c r="AV410" s="168"/>
      <c r="AW410" s="168"/>
      <c r="AX410" s="168"/>
      <c r="AY410" s="168"/>
      <c r="AZ410" s="168"/>
      <c r="BA410" s="168"/>
      <c r="BB410" s="168"/>
      <c r="BC410" s="168"/>
      <c r="BD410" s="168"/>
      <c r="BE410" s="168"/>
      <c r="BF410" s="168"/>
      <c r="BG410" s="168"/>
      <c r="BH410" s="168"/>
      <c r="BI410" s="168"/>
      <c r="BJ410" s="168"/>
    </row>
    <row r="411" spans="1:62" ht="12.75" customHeight="1">
      <c r="A411" s="168"/>
      <c r="B411" s="168"/>
      <c r="C411" s="168"/>
      <c r="D411" s="168"/>
      <c r="E411" s="168"/>
      <c r="F411" s="168"/>
      <c r="G411" s="168"/>
      <c r="H411" s="168"/>
      <c r="I411" s="168"/>
      <c r="J411" s="168"/>
      <c r="K411" s="168"/>
      <c r="L411" s="168"/>
      <c r="M411" s="168"/>
      <c r="N411" s="168"/>
      <c r="O411" s="168"/>
      <c r="P411" s="168"/>
      <c r="Q411" s="168"/>
      <c r="R411" s="168"/>
      <c r="S411" s="168"/>
      <c r="T411" s="168"/>
      <c r="U411" s="168"/>
      <c r="V411" s="168"/>
      <c r="W411" s="168"/>
      <c r="X411" s="168"/>
      <c r="Y411" s="168"/>
      <c r="Z411" s="168"/>
      <c r="AA411" s="168"/>
      <c r="AB411" s="168"/>
      <c r="AC411" s="168"/>
      <c r="AD411" s="168"/>
      <c r="AE411" s="168"/>
      <c r="AF411" s="168"/>
      <c r="AG411" s="168"/>
      <c r="AH411" s="168"/>
      <c r="AI411" s="168"/>
      <c r="AJ411" s="168"/>
      <c r="AK411" s="168"/>
      <c r="AL411" s="168"/>
      <c r="AM411" s="168"/>
      <c r="AN411" s="168"/>
      <c r="AO411" s="168"/>
      <c r="AP411" s="168"/>
      <c r="AQ411" s="168"/>
      <c r="AR411" s="168"/>
      <c r="AS411" s="168"/>
      <c r="AT411" s="168"/>
      <c r="AU411" s="168"/>
      <c r="AV411" s="168"/>
      <c r="AW411" s="168"/>
      <c r="AX411" s="168"/>
      <c r="AY411" s="168"/>
      <c r="AZ411" s="168"/>
      <c r="BA411" s="168"/>
      <c r="BB411" s="168"/>
      <c r="BC411" s="168"/>
      <c r="BD411" s="168"/>
      <c r="BE411" s="168"/>
      <c r="BF411" s="168"/>
      <c r="BG411" s="168"/>
      <c r="BH411" s="168"/>
      <c r="BI411" s="168"/>
      <c r="BJ411" s="168"/>
    </row>
    <row r="412" spans="1:62" ht="12.75" customHeight="1">
      <c r="A412" s="168"/>
      <c r="B412" s="168"/>
      <c r="C412" s="168"/>
      <c r="D412" s="168"/>
      <c r="E412" s="168"/>
      <c r="F412" s="168"/>
      <c r="G412" s="168"/>
      <c r="H412" s="168"/>
      <c r="I412" s="168"/>
      <c r="J412" s="168"/>
      <c r="K412" s="168"/>
      <c r="L412" s="168"/>
      <c r="M412" s="168"/>
      <c r="N412" s="168"/>
      <c r="O412" s="168"/>
      <c r="P412" s="168"/>
      <c r="Q412" s="168"/>
      <c r="R412" s="168"/>
      <c r="S412" s="168"/>
      <c r="T412" s="168"/>
      <c r="U412" s="168"/>
      <c r="V412" s="168"/>
      <c r="W412" s="168"/>
      <c r="X412" s="168"/>
      <c r="Y412" s="168"/>
      <c r="Z412" s="168"/>
      <c r="AA412" s="168"/>
      <c r="AB412" s="168"/>
      <c r="AC412" s="168"/>
      <c r="AD412" s="168"/>
      <c r="AE412" s="168"/>
      <c r="AF412" s="168"/>
      <c r="AG412" s="168"/>
      <c r="AH412" s="168"/>
      <c r="AI412" s="168"/>
      <c r="AJ412" s="168"/>
      <c r="AK412" s="168"/>
      <c r="AL412" s="168"/>
      <c r="AM412" s="168"/>
      <c r="AN412" s="168"/>
      <c r="AO412" s="168"/>
      <c r="AP412" s="168"/>
      <c r="AQ412" s="168"/>
      <c r="AR412" s="168"/>
      <c r="AS412" s="168"/>
      <c r="AT412" s="168"/>
      <c r="AU412" s="168"/>
      <c r="AV412" s="168"/>
      <c r="AW412" s="168"/>
      <c r="AX412" s="168"/>
      <c r="AY412" s="168"/>
      <c r="AZ412" s="168"/>
      <c r="BA412" s="168"/>
      <c r="BB412" s="168"/>
      <c r="BC412" s="168"/>
      <c r="BD412" s="168"/>
      <c r="BE412" s="168"/>
      <c r="BF412" s="168"/>
      <c r="BG412" s="168"/>
      <c r="BH412" s="168"/>
      <c r="BI412" s="168"/>
      <c r="BJ412" s="168"/>
    </row>
    <row r="413" spans="1:62" ht="12.75" customHeight="1">
      <c r="A413" s="168"/>
      <c r="B413" s="168"/>
      <c r="C413" s="168"/>
      <c r="D413" s="168"/>
      <c r="E413" s="168"/>
      <c r="F413" s="168"/>
      <c r="G413" s="168"/>
      <c r="H413" s="168"/>
      <c r="I413" s="168"/>
      <c r="J413" s="168"/>
      <c r="K413" s="168"/>
      <c r="L413" s="168"/>
      <c r="M413" s="168"/>
      <c r="N413" s="168"/>
      <c r="O413" s="168"/>
      <c r="P413" s="168"/>
      <c r="Q413" s="168"/>
      <c r="R413" s="168"/>
      <c r="S413" s="168"/>
      <c r="T413" s="168"/>
      <c r="U413" s="168"/>
      <c r="V413" s="168"/>
      <c r="W413" s="168"/>
      <c r="X413" s="168"/>
      <c r="Y413" s="168"/>
      <c r="Z413" s="168"/>
      <c r="AA413" s="168"/>
      <c r="AB413" s="168"/>
      <c r="AC413" s="168"/>
      <c r="AD413" s="168"/>
      <c r="AE413" s="168"/>
      <c r="AF413" s="168"/>
      <c r="AG413" s="168"/>
      <c r="AH413" s="168"/>
      <c r="AI413" s="168"/>
      <c r="AJ413" s="168"/>
      <c r="AK413" s="168"/>
      <c r="AL413" s="168"/>
      <c r="AM413" s="168"/>
      <c r="AN413" s="168"/>
      <c r="AO413" s="168"/>
      <c r="AP413" s="168"/>
      <c r="AQ413" s="168"/>
      <c r="AR413" s="168"/>
      <c r="AS413" s="168"/>
      <c r="AT413" s="168"/>
      <c r="AU413" s="168"/>
      <c r="AV413" s="168"/>
      <c r="AW413" s="168"/>
      <c r="AX413" s="168"/>
      <c r="AY413" s="168"/>
      <c r="AZ413" s="168"/>
      <c r="BA413" s="168"/>
      <c r="BB413" s="168"/>
      <c r="BC413" s="168"/>
      <c r="BD413" s="168"/>
      <c r="BE413" s="168"/>
      <c r="BF413" s="168"/>
      <c r="BG413" s="168"/>
      <c r="BH413" s="168"/>
      <c r="BI413" s="168"/>
      <c r="BJ413" s="168"/>
    </row>
    <row r="414" spans="1:62" ht="12.75" customHeight="1">
      <c r="A414" s="168"/>
      <c r="B414" s="168"/>
      <c r="C414" s="168"/>
      <c r="D414" s="168"/>
      <c r="E414" s="168"/>
      <c r="F414" s="168"/>
      <c r="G414" s="168"/>
      <c r="H414" s="168"/>
      <c r="I414" s="168"/>
      <c r="J414" s="168"/>
      <c r="K414" s="168"/>
      <c r="L414" s="168"/>
      <c r="M414" s="168"/>
      <c r="N414" s="168"/>
      <c r="O414" s="168"/>
      <c r="P414" s="168"/>
      <c r="Q414" s="168"/>
      <c r="R414" s="168"/>
      <c r="S414" s="168"/>
      <c r="T414" s="168"/>
      <c r="U414" s="168"/>
      <c r="V414" s="168"/>
      <c r="W414" s="168"/>
      <c r="X414" s="168"/>
      <c r="Y414" s="168"/>
      <c r="Z414" s="168"/>
      <c r="AA414" s="168"/>
      <c r="AB414" s="168"/>
      <c r="AC414" s="168"/>
      <c r="AD414" s="168"/>
      <c r="AE414" s="168"/>
      <c r="AF414" s="168"/>
      <c r="AG414" s="168"/>
      <c r="AH414" s="168"/>
      <c r="AI414" s="168"/>
      <c r="AJ414" s="168"/>
      <c r="AK414" s="168"/>
      <c r="AL414" s="168"/>
      <c r="AM414" s="168"/>
      <c r="AN414" s="168"/>
      <c r="AO414" s="168"/>
      <c r="AP414" s="168"/>
      <c r="AQ414" s="168"/>
      <c r="AR414" s="168"/>
      <c r="AS414" s="168"/>
      <c r="AT414" s="168"/>
      <c r="AU414" s="168"/>
      <c r="AV414" s="168"/>
      <c r="AW414" s="168"/>
      <c r="AX414" s="168"/>
      <c r="AY414" s="168"/>
      <c r="AZ414" s="168"/>
      <c r="BA414" s="168"/>
      <c r="BB414" s="168"/>
      <c r="BC414" s="168"/>
      <c r="BD414" s="168"/>
      <c r="BE414" s="168"/>
      <c r="BF414" s="168"/>
      <c r="BG414" s="168"/>
      <c r="BH414" s="168"/>
      <c r="BI414" s="168"/>
      <c r="BJ414" s="168"/>
    </row>
    <row r="415" spans="1:62" ht="12.75" customHeight="1">
      <c r="A415" s="168"/>
      <c r="B415" s="168"/>
      <c r="C415" s="168"/>
      <c r="D415" s="168"/>
      <c r="E415" s="168"/>
      <c r="F415" s="168"/>
      <c r="G415" s="168"/>
      <c r="H415" s="168"/>
      <c r="I415" s="168"/>
      <c r="J415" s="168"/>
      <c r="K415" s="168"/>
      <c r="L415" s="168"/>
      <c r="M415" s="168"/>
      <c r="N415" s="168"/>
      <c r="O415" s="168"/>
      <c r="P415" s="168"/>
      <c r="Q415" s="168"/>
      <c r="R415" s="168"/>
      <c r="S415" s="168"/>
      <c r="T415" s="168"/>
      <c r="U415" s="168"/>
      <c r="V415" s="168"/>
      <c r="W415" s="168"/>
      <c r="X415" s="168"/>
      <c r="Y415" s="168"/>
      <c r="Z415" s="168"/>
      <c r="AA415" s="168"/>
      <c r="AB415" s="168"/>
      <c r="AC415" s="168"/>
      <c r="AD415" s="168"/>
      <c r="AE415" s="168"/>
      <c r="AF415" s="168"/>
      <c r="AG415" s="168"/>
      <c r="AH415" s="168"/>
      <c r="AI415" s="168"/>
      <c r="AJ415" s="168"/>
      <c r="AK415" s="168"/>
      <c r="AL415" s="168"/>
      <c r="AM415" s="168"/>
      <c r="AN415" s="168"/>
      <c r="AO415" s="168"/>
      <c r="AP415" s="168"/>
      <c r="AQ415" s="168"/>
      <c r="AR415" s="168"/>
      <c r="AS415" s="168"/>
      <c r="AT415" s="168"/>
      <c r="AU415" s="168"/>
      <c r="AV415" s="168"/>
      <c r="AW415" s="168"/>
      <c r="AX415" s="168"/>
      <c r="AY415" s="168"/>
      <c r="AZ415" s="168"/>
      <c r="BA415" s="168"/>
      <c r="BB415" s="168"/>
      <c r="BC415" s="168"/>
      <c r="BD415" s="168"/>
      <c r="BE415" s="168"/>
      <c r="BF415" s="168"/>
      <c r="BG415" s="168"/>
      <c r="BH415" s="168"/>
      <c r="BI415" s="168"/>
      <c r="BJ415" s="168"/>
    </row>
    <row r="416" spans="1:62" ht="12.75" customHeight="1">
      <c r="A416" s="168"/>
      <c r="B416" s="168"/>
      <c r="C416" s="168"/>
      <c r="D416" s="168"/>
      <c r="E416" s="168"/>
      <c r="F416" s="168"/>
      <c r="G416" s="168"/>
      <c r="H416" s="168"/>
      <c r="I416" s="168"/>
      <c r="J416" s="168"/>
      <c r="K416" s="168"/>
      <c r="L416" s="168"/>
      <c r="M416" s="168"/>
      <c r="N416" s="168"/>
      <c r="O416" s="168"/>
      <c r="P416" s="168"/>
      <c r="Q416" s="168"/>
      <c r="R416" s="168"/>
      <c r="S416" s="168"/>
      <c r="T416" s="168"/>
      <c r="U416" s="168"/>
      <c r="V416" s="168"/>
      <c r="W416" s="168"/>
      <c r="X416" s="168"/>
      <c r="Y416" s="168"/>
      <c r="Z416" s="168"/>
      <c r="AA416" s="168"/>
      <c r="AB416" s="168"/>
      <c r="AC416" s="168"/>
      <c r="AD416" s="168"/>
      <c r="AE416" s="168"/>
      <c r="AF416" s="168"/>
      <c r="AG416" s="168"/>
      <c r="AH416" s="168"/>
      <c r="AI416" s="168"/>
      <c r="AJ416" s="168"/>
      <c r="AK416" s="168"/>
      <c r="AL416" s="168"/>
      <c r="AM416" s="168"/>
      <c r="AN416" s="168"/>
      <c r="AO416" s="168"/>
      <c r="AP416" s="168"/>
      <c r="AQ416" s="168"/>
      <c r="AR416" s="168"/>
      <c r="AS416" s="168"/>
      <c r="AT416" s="168"/>
      <c r="AU416" s="168"/>
      <c r="AV416" s="168"/>
      <c r="AW416" s="168"/>
      <c r="AX416" s="168"/>
      <c r="AY416" s="168"/>
      <c r="AZ416" s="168"/>
      <c r="BA416" s="168"/>
      <c r="BB416" s="168"/>
      <c r="BC416" s="168"/>
      <c r="BD416" s="168"/>
      <c r="BE416" s="168"/>
      <c r="BF416" s="168"/>
      <c r="BG416" s="168"/>
      <c r="BH416" s="168"/>
      <c r="BI416" s="168"/>
      <c r="BJ416" s="168"/>
    </row>
    <row r="417" spans="1:62" ht="12.75" customHeight="1">
      <c r="A417" s="168"/>
      <c r="B417" s="168"/>
      <c r="C417" s="168"/>
      <c r="D417" s="168"/>
      <c r="E417" s="168"/>
      <c r="F417" s="168"/>
      <c r="G417" s="168"/>
      <c r="H417" s="168"/>
      <c r="I417" s="168"/>
      <c r="J417" s="168"/>
      <c r="K417" s="168"/>
      <c r="L417" s="168"/>
      <c r="M417" s="168"/>
      <c r="N417" s="168"/>
      <c r="O417" s="168"/>
      <c r="P417" s="168"/>
      <c r="Q417" s="168"/>
      <c r="R417" s="168"/>
      <c r="S417" s="168"/>
      <c r="T417" s="168"/>
      <c r="U417" s="168"/>
      <c r="V417" s="168"/>
      <c r="W417" s="168"/>
      <c r="X417" s="168"/>
      <c r="Y417" s="168"/>
      <c r="Z417" s="168"/>
      <c r="AA417" s="168"/>
      <c r="AB417" s="168"/>
      <c r="AC417" s="168"/>
      <c r="AD417" s="168"/>
      <c r="AE417" s="168"/>
      <c r="AF417" s="168"/>
      <c r="AG417" s="168"/>
      <c r="AH417" s="168"/>
      <c r="AI417" s="168"/>
      <c r="AJ417" s="168"/>
      <c r="AK417" s="168"/>
      <c r="AL417" s="168"/>
      <c r="AM417" s="168"/>
      <c r="AN417" s="168"/>
      <c r="AO417" s="168"/>
      <c r="AP417" s="168"/>
      <c r="AQ417" s="168"/>
      <c r="AR417" s="168"/>
      <c r="AS417" s="168"/>
      <c r="AT417" s="168"/>
      <c r="AU417" s="168"/>
      <c r="AV417" s="168"/>
      <c r="AW417" s="168"/>
      <c r="AX417" s="168"/>
      <c r="AY417" s="168"/>
      <c r="AZ417" s="168"/>
      <c r="BA417" s="168"/>
      <c r="BB417" s="168"/>
      <c r="BC417" s="168"/>
      <c r="BD417" s="168"/>
      <c r="BE417" s="168"/>
      <c r="BF417" s="168"/>
      <c r="BG417" s="168"/>
      <c r="BH417" s="168"/>
      <c r="BI417" s="168"/>
      <c r="BJ417" s="168"/>
    </row>
    <row r="418" spans="1:62" ht="12.75" customHeight="1">
      <c r="A418" s="168"/>
      <c r="B418" s="168"/>
      <c r="C418" s="168"/>
      <c r="D418" s="168"/>
      <c r="E418" s="168"/>
      <c r="F418" s="168"/>
      <c r="G418" s="168"/>
      <c r="H418" s="168"/>
      <c r="I418" s="168"/>
      <c r="J418" s="168"/>
      <c r="K418" s="168"/>
      <c r="L418" s="168"/>
      <c r="M418" s="168"/>
      <c r="N418" s="168"/>
      <c r="O418" s="168"/>
      <c r="P418" s="168"/>
      <c r="Q418" s="168"/>
      <c r="R418" s="168"/>
      <c r="S418" s="168"/>
      <c r="T418" s="168"/>
      <c r="U418" s="168"/>
      <c r="V418" s="168"/>
      <c r="W418" s="168"/>
      <c r="X418" s="168"/>
      <c r="Y418" s="168"/>
      <c r="Z418" s="168"/>
      <c r="AA418" s="168"/>
      <c r="AB418" s="168"/>
      <c r="AC418" s="168"/>
      <c r="AD418" s="168"/>
      <c r="AE418" s="168"/>
      <c r="AF418" s="168"/>
      <c r="AG418" s="168"/>
      <c r="AH418" s="168"/>
      <c r="AI418" s="168"/>
      <c r="AJ418" s="168"/>
      <c r="AK418" s="168"/>
      <c r="AL418" s="168"/>
      <c r="AM418" s="168"/>
      <c r="AN418" s="168"/>
      <c r="AO418" s="168"/>
      <c r="AP418" s="168"/>
      <c r="AQ418" s="168"/>
      <c r="AR418" s="168"/>
      <c r="AS418" s="168"/>
      <c r="AT418" s="168"/>
      <c r="AU418" s="168"/>
      <c r="AV418" s="168"/>
      <c r="AW418" s="168"/>
      <c r="AX418" s="168"/>
      <c r="AY418" s="168"/>
      <c r="AZ418" s="168"/>
      <c r="BA418" s="168"/>
      <c r="BB418" s="168"/>
      <c r="BC418" s="168"/>
      <c r="BD418" s="168"/>
      <c r="BE418" s="168"/>
      <c r="BF418" s="168"/>
      <c r="BG418" s="168"/>
      <c r="BH418" s="168"/>
      <c r="BI418" s="168"/>
      <c r="BJ418" s="168"/>
    </row>
    <row r="419" spans="1:62" ht="12.75" customHeight="1">
      <c r="A419" s="168"/>
      <c r="B419" s="168"/>
      <c r="C419" s="168"/>
      <c r="D419" s="168"/>
      <c r="E419" s="168"/>
      <c r="F419" s="168"/>
      <c r="G419" s="168"/>
      <c r="H419" s="168"/>
      <c r="I419" s="168"/>
      <c r="J419" s="168"/>
      <c r="K419" s="168"/>
      <c r="L419" s="168"/>
      <c r="M419" s="168"/>
      <c r="N419" s="168"/>
      <c r="O419" s="168"/>
      <c r="P419" s="168"/>
      <c r="Q419" s="168"/>
      <c r="R419" s="168"/>
      <c r="S419" s="168"/>
      <c r="T419" s="168"/>
      <c r="U419" s="168"/>
      <c r="V419" s="168"/>
      <c r="W419" s="168"/>
      <c r="X419" s="168"/>
      <c r="Y419" s="168"/>
      <c r="Z419" s="168"/>
      <c r="AA419" s="168"/>
      <c r="AB419" s="168"/>
      <c r="AC419" s="168"/>
      <c r="AD419" s="168"/>
      <c r="AE419" s="168"/>
      <c r="AF419" s="168"/>
      <c r="AG419" s="168"/>
      <c r="AH419" s="168"/>
      <c r="AI419" s="168"/>
      <c r="AJ419" s="168"/>
      <c r="AK419" s="168"/>
      <c r="AL419" s="168"/>
      <c r="AM419" s="168"/>
      <c r="AN419" s="168"/>
      <c r="AO419" s="168"/>
      <c r="AP419" s="168"/>
      <c r="AQ419" s="168"/>
      <c r="AR419" s="168"/>
      <c r="AS419" s="168"/>
      <c r="AT419" s="168"/>
      <c r="AU419" s="168"/>
      <c r="AV419" s="168"/>
      <c r="AW419" s="168"/>
      <c r="AX419" s="168"/>
      <c r="AY419" s="168"/>
      <c r="AZ419" s="168"/>
      <c r="BA419" s="168"/>
      <c r="BB419" s="168"/>
      <c r="BC419" s="168"/>
      <c r="BD419" s="168"/>
      <c r="BE419" s="168"/>
      <c r="BF419" s="168"/>
      <c r="BG419" s="168"/>
      <c r="BH419" s="168"/>
      <c r="BI419" s="168"/>
      <c r="BJ419" s="168"/>
    </row>
    <row r="420" spans="1:62" ht="12.75" customHeight="1">
      <c r="A420" s="168"/>
      <c r="B420" s="168"/>
      <c r="C420" s="168"/>
      <c r="D420" s="168"/>
      <c r="E420" s="168"/>
      <c r="F420" s="168"/>
      <c r="G420" s="168"/>
      <c r="H420" s="168"/>
      <c r="I420" s="168"/>
      <c r="J420" s="168"/>
      <c r="K420" s="168"/>
      <c r="L420" s="168"/>
      <c r="M420" s="168"/>
      <c r="N420" s="168"/>
      <c r="O420" s="168"/>
      <c r="P420" s="168"/>
      <c r="Q420" s="168"/>
      <c r="R420" s="168"/>
      <c r="S420" s="168"/>
      <c r="T420" s="168"/>
      <c r="U420" s="168"/>
      <c r="V420" s="168"/>
      <c r="W420" s="168"/>
      <c r="X420" s="168"/>
      <c r="Y420" s="168"/>
      <c r="Z420" s="168"/>
      <c r="AA420" s="168"/>
      <c r="AB420" s="168"/>
      <c r="AC420" s="168"/>
      <c r="AD420" s="168"/>
      <c r="AE420" s="168"/>
      <c r="AF420" s="168"/>
      <c r="AG420" s="168"/>
      <c r="AH420" s="168"/>
      <c r="AI420" s="168"/>
      <c r="AJ420" s="168"/>
      <c r="AK420" s="168"/>
      <c r="AL420" s="168"/>
      <c r="AM420" s="168"/>
      <c r="AN420" s="168"/>
      <c r="AO420" s="168"/>
      <c r="AP420" s="168"/>
      <c r="AQ420" s="168"/>
      <c r="AR420" s="168"/>
      <c r="AS420" s="168"/>
      <c r="AT420" s="168"/>
      <c r="AU420" s="168"/>
      <c r="AV420" s="168"/>
      <c r="AW420" s="168"/>
      <c r="AX420" s="168"/>
      <c r="AY420" s="168"/>
      <c r="AZ420" s="168"/>
      <c r="BA420" s="168"/>
      <c r="BB420" s="168"/>
      <c r="BC420" s="168"/>
      <c r="BD420" s="168"/>
      <c r="BE420" s="168"/>
      <c r="BF420" s="168"/>
      <c r="BG420" s="168"/>
      <c r="BH420" s="168"/>
      <c r="BI420" s="168"/>
      <c r="BJ420" s="168"/>
    </row>
    <row r="421" spans="1:62" ht="12.75" customHeight="1">
      <c r="A421" s="168"/>
      <c r="B421" s="168"/>
      <c r="C421" s="168"/>
      <c r="D421" s="168"/>
      <c r="E421" s="168"/>
      <c r="F421" s="168"/>
      <c r="G421" s="168"/>
      <c r="H421" s="168"/>
      <c r="I421" s="168"/>
      <c r="J421" s="168"/>
      <c r="K421" s="168"/>
      <c r="L421" s="168"/>
      <c r="M421" s="168"/>
      <c r="N421" s="168"/>
      <c r="O421" s="168"/>
      <c r="P421" s="168"/>
      <c r="Q421" s="168"/>
      <c r="R421" s="168"/>
      <c r="S421" s="168"/>
      <c r="T421" s="168"/>
      <c r="U421" s="168"/>
      <c r="V421" s="168"/>
      <c r="W421" s="168"/>
      <c r="X421" s="168"/>
      <c r="Y421" s="168"/>
      <c r="Z421" s="168"/>
      <c r="AA421" s="168"/>
      <c r="AB421" s="168"/>
      <c r="AC421" s="168"/>
      <c r="AD421" s="168"/>
      <c r="AE421" s="168"/>
      <c r="AF421" s="168"/>
      <c r="AG421" s="168"/>
      <c r="AH421" s="168"/>
      <c r="AI421" s="168"/>
      <c r="AJ421" s="168"/>
      <c r="AK421" s="168"/>
      <c r="AL421" s="168"/>
      <c r="AM421" s="168"/>
      <c r="AN421" s="168"/>
      <c r="AO421" s="168"/>
      <c r="AP421" s="168"/>
      <c r="AQ421" s="168"/>
      <c r="AR421" s="168"/>
      <c r="AS421" s="168"/>
      <c r="AT421" s="168"/>
      <c r="AU421" s="168"/>
      <c r="AV421" s="168"/>
      <c r="AW421" s="168"/>
      <c r="AX421" s="168"/>
      <c r="AY421" s="168"/>
      <c r="AZ421" s="168"/>
      <c r="BA421" s="168"/>
      <c r="BB421" s="168"/>
      <c r="BC421" s="168"/>
      <c r="BD421" s="168"/>
      <c r="BE421" s="168"/>
      <c r="BF421" s="168"/>
      <c r="BG421" s="168"/>
      <c r="BH421" s="168"/>
      <c r="BI421" s="168"/>
      <c r="BJ421" s="168"/>
    </row>
    <row r="422" spans="1:62" ht="12.75" customHeight="1">
      <c r="A422" s="168"/>
      <c r="B422" s="168"/>
      <c r="C422" s="168"/>
      <c r="D422" s="168"/>
      <c r="E422" s="168"/>
      <c r="F422" s="168"/>
      <c r="G422" s="168"/>
      <c r="H422" s="168"/>
      <c r="I422" s="168"/>
      <c r="J422" s="168"/>
      <c r="K422" s="168"/>
      <c r="L422" s="168"/>
      <c r="M422" s="168"/>
      <c r="N422" s="168"/>
      <c r="O422" s="168"/>
      <c r="P422" s="168"/>
      <c r="Q422" s="168"/>
      <c r="R422" s="168"/>
      <c r="S422" s="168"/>
      <c r="T422" s="168"/>
      <c r="U422" s="168"/>
      <c r="V422" s="168"/>
      <c r="W422" s="168"/>
      <c r="X422" s="168"/>
      <c r="Y422" s="168"/>
      <c r="Z422" s="168"/>
      <c r="AA422" s="168"/>
      <c r="AB422" s="168"/>
      <c r="AC422" s="168"/>
      <c r="AD422" s="168"/>
      <c r="AE422" s="168"/>
      <c r="AF422" s="168"/>
      <c r="AG422" s="168"/>
      <c r="AH422" s="168"/>
      <c r="AI422" s="168"/>
      <c r="AJ422" s="168"/>
      <c r="AK422" s="168"/>
      <c r="AL422" s="168"/>
      <c r="AM422" s="168"/>
      <c r="AN422" s="168"/>
      <c r="AO422" s="168"/>
      <c r="AP422" s="168"/>
      <c r="AQ422" s="168"/>
      <c r="AR422" s="168"/>
      <c r="AS422" s="168"/>
      <c r="AT422" s="168"/>
      <c r="AU422" s="168"/>
      <c r="AV422" s="168"/>
      <c r="AW422" s="168"/>
      <c r="AX422" s="168"/>
      <c r="AY422" s="168"/>
      <c r="AZ422" s="168"/>
      <c r="BA422" s="168"/>
      <c r="BB422" s="168"/>
      <c r="BC422" s="168"/>
      <c r="BD422" s="168"/>
      <c r="BE422" s="168"/>
      <c r="BF422" s="168"/>
      <c r="BG422" s="168"/>
      <c r="BH422" s="168"/>
      <c r="BI422" s="168"/>
      <c r="BJ422" s="168"/>
    </row>
    <row r="423" spans="1:62" ht="12.75" customHeight="1">
      <c r="A423" s="168"/>
      <c r="B423" s="168"/>
      <c r="C423" s="168"/>
      <c r="D423" s="168"/>
      <c r="E423" s="168"/>
      <c r="F423" s="168"/>
      <c r="G423" s="168"/>
      <c r="H423" s="168"/>
      <c r="I423" s="168"/>
      <c r="J423" s="168"/>
      <c r="K423" s="168"/>
      <c r="L423" s="168"/>
      <c r="M423" s="168"/>
      <c r="N423" s="168"/>
      <c r="O423" s="168"/>
      <c r="P423" s="168"/>
      <c r="Q423" s="168"/>
      <c r="R423" s="168"/>
      <c r="S423" s="168"/>
      <c r="T423" s="168"/>
      <c r="U423" s="168"/>
      <c r="V423" s="168"/>
      <c r="W423" s="168"/>
      <c r="X423" s="168"/>
      <c r="Y423" s="168"/>
      <c r="Z423" s="168"/>
      <c r="AA423" s="168"/>
      <c r="AB423" s="168"/>
      <c r="AC423" s="168"/>
      <c r="AD423" s="168"/>
      <c r="AE423" s="168"/>
      <c r="AF423" s="168"/>
      <c r="AG423" s="168"/>
      <c r="AH423" s="168"/>
      <c r="AI423" s="168"/>
      <c r="AJ423" s="168"/>
      <c r="AK423" s="168"/>
      <c r="AL423" s="168"/>
      <c r="AM423" s="168"/>
      <c r="AN423" s="168"/>
      <c r="AO423" s="168"/>
      <c r="AP423" s="168"/>
      <c r="AQ423" s="168"/>
      <c r="AR423" s="168"/>
      <c r="AS423" s="168"/>
      <c r="AT423" s="168"/>
      <c r="AU423" s="168"/>
      <c r="AV423" s="168"/>
      <c r="AW423" s="168"/>
      <c r="AX423" s="168"/>
      <c r="AY423" s="168"/>
      <c r="AZ423" s="168"/>
      <c r="BA423" s="168"/>
      <c r="BB423" s="168"/>
      <c r="BC423" s="168"/>
      <c r="BD423" s="168"/>
      <c r="BE423" s="168"/>
      <c r="BF423" s="168"/>
      <c r="BG423" s="168"/>
      <c r="BH423" s="168"/>
      <c r="BI423" s="168"/>
      <c r="BJ423" s="168"/>
    </row>
    <row r="424" spans="1:62" ht="12.75" customHeight="1">
      <c r="A424" s="168"/>
      <c r="B424" s="168"/>
      <c r="C424" s="168"/>
      <c r="D424" s="168"/>
      <c r="E424" s="168"/>
      <c r="F424" s="168"/>
      <c r="G424" s="168"/>
      <c r="H424" s="168"/>
      <c r="I424" s="168"/>
      <c r="J424" s="168"/>
      <c r="K424" s="168"/>
      <c r="L424" s="168"/>
      <c r="M424" s="168"/>
      <c r="N424" s="168"/>
      <c r="O424" s="168"/>
      <c r="P424" s="168"/>
      <c r="Q424" s="168"/>
      <c r="R424" s="168"/>
      <c r="S424" s="168"/>
      <c r="T424" s="168"/>
      <c r="U424" s="168"/>
      <c r="V424" s="168"/>
      <c r="W424" s="168"/>
      <c r="X424" s="168"/>
      <c r="Y424" s="168"/>
      <c r="Z424" s="168"/>
      <c r="AA424" s="168"/>
      <c r="AB424" s="168"/>
      <c r="AC424" s="168"/>
      <c r="AD424" s="168"/>
      <c r="AE424" s="168"/>
      <c r="AF424" s="168"/>
      <c r="AG424" s="168"/>
      <c r="AH424" s="168"/>
      <c r="AI424" s="168"/>
      <c r="AJ424" s="168"/>
      <c r="AK424" s="168"/>
      <c r="AL424" s="168"/>
      <c r="AM424" s="168"/>
      <c r="AN424" s="168"/>
      <c r="AO424" s="168"/>
      <c r="AP424" s="168"/>
      <c r="AQ424" s="168"/>
      <c r="AR424" s="168"/>
      <c r="AS424" s="168"/>
      <c r="AT424" s="168"/>
      <c r="AU424" s="168"/>
      <c r="AV424" s="168"/>
      <c r="AW424" s="168"/>
      <c r="AX424" s="168"/>
      <c r="AY424" s="168"/>
      <c r="AZ424" s="168"/>
      <c r="BA424" s="168"/>
      <c r="BB424" s="168"/>
      <c r="BC424" s="168"/>
      <c r="BD424" s="168"/>
      <c r="BE424" s="168"/>
      <c r="BF424" s="168"/>
      <c r="BG424" s="168"/>
      <c r="BH424" s="168"/>
      <c r="BI424" s="168"/>
      <c r="BJ424" s="168"/>
    </row>
    <row r="425" spans="1:62" ht="12.75" customHeight="1">
      <c r="A425" s="168"/>
      <c r="B425" s="168"/>
      <c r="C425" s="168"/>
      <c r="D425" s="168"/>
      <c r="E425" s="168"/>
      <c r="F425" s="168"/>
      <c r="G425" s="168"/>
      <c r="H425" s="168"/>
      <c r="I425" s="168"/>
      <c r="J425" s="168"/>
      <c r="K425" s="168"/>
      <c r="L425" s="168"/>
      <c r="M425" s="168"/>
      <c r="N425" s="168"/>
      <c r="O425" s="168"/>
      <c r="P425" s="168"/>
      <c r="Q425" s="168"/>
      <c r="R425" s="168"/>
      <c r="S425" s="168"/>
      <c r="T425" s="168"/>
      <c r="U425" s="168"/>
      <c r="V425" s="168"/>
      <c r="W425" s="168"/>
      <c r="X425" s="168"/>
      <c r="Y425" s="168"/>
      <c r="Z425" s="168"/>
      <c r="AA425" s="168"/>
      <c r="AB425" s="168"/>
      <c r="AC425" s="168"/>
      <c r="AD425" s="168"/>
      <c r="AE425" s="168"/>
      <c r="AF425" s="168"/>
      <c r="AG425" s="168"/>
      <c r="AH425" s="168"/>
      <c r="AI425" s="168"/>
      <c r="AJ425" s="168"/>
      <c r="AK425" s="168"/>
      <c r="AL425" s="168"/>
      <c r="AM425" s="168"/>
      <c r="AN425" s="168"/>
      <c r="AO425" s="168"/>
      <c r="AP425" s="168"/>
      <c r="AQ425" s="168"/>
      <c r="AR425" s="168"/>
      <c r="AS425" s="168"/>
      <c r="AT425" s="168"/>
      <c r="AU425" s="168"/>
      <c r="AV425" s="168"/>
      <c r="AW425" s="168"/>
      <c r="AX425" s="168"/>
      <c r="AY425" s="168"/>
      <c r="AZ425" s="168"/>
      <c r="BA425" s="168"/>
      <c r="BB425" s="168"/>
      <c r="BC425" s="168"/>
      <c r="BD425" s="168"/>
      <c r="BE425" s="168"/>
      <c r="BF425" s="168"/>
      <c r="BG425" s="168"/>
      <c r="BH425" s="168"/>
      <c r="BI425" s="168"/>
      <c r="BJ425" s="168"/>
    </row>
    <row r="426" spans="1:62" ht="12.75" customHeight="1">
      <c r="A426" s="168"/>
      <c r="B426" s="168"/>
      <c r="C426" s="168"/>
      <c r="D426" s="168"/>
      <c r="E426" s="168"/>
      <c r="F426" s="168"/>
      <c r="G426" s="168"/>
      <c r="H426" s="168"/>
      <c r="I426" s="168"/>
      <c r="J426" s="168"/>
      <c r="K426" s="168"/>
      <c r="L426" s="168"/>
      <c r="M426" s="168"/>
      <c r="N426" s="168"/>
      <c r="O426" s="168"/>
      <c r="P426" s="168"/>
      <c r="Q426" s="168"/>
      <c r="R426" s="168"/>
      <c r="S426" s="168"/>
      <c r="T426" s="168"/>
      <c r="U426" s="168"/>
      <c r="V426" s="168"/>
      <c r="W426" s="168"/>
      <c r="X426" s="168"/>
      <c r="Y426" s="168"/>
      <c r="Z426" s="168"/>
      <c r="AA426" s="168"/>
      <c r="AB426" s="168"/>
      <c r="AC426" s="168"/>
      <c r="AD426" s="168"/>
      <c r="AE426" s="168"/>
      <c r="AF426" s="168"/>
      <c r="AG426" s="168"/>
      <c r="AH426" s="168"/>
      <c r="AI426" s="168"/>
      <c r="AJ426" s="168"/>
      <c r="AK426" s="168"/>
      <c r="AL426" s="168"/>
      <c r="AM426" s="168"/>
      <c r="AN426" s="168"/>
      <c r="AO426" s="168"/>
      <c r="AP426" s="168"/>
      <c r="AQ426" s="168"/>
      <c r="AR426" s="168"/>
      <c r="AS426" s="168"/>
      <c r="AT426" s="168"/>
      <c r="AU426" s="168"/>
      <c r="AV426" s="168"/>
      <c r="AW426" s="168"/>
      <c r="AX426" s="168"/>
      <c r="AY426" s="168"/>
      <c r="AZ426" s="168"/>
      <c r="BA426" s="168"/>
      <c r="BB426" s="168"/>
      <c r="BC426" s="168"/>
      <c r="BD426" s="168"/>
      <c r="BE426" s="168"/>
      <c r="BF426" s="168"/>
      <c r="BG426" s="168"/>
      <c r="BH426" s="168"/>
      <c r="BI426" s="168"/>
      <c r="BJ426" s="168"/>
    </row>
    <row r="427" spans="1:62" ht="12.75" customHeight="1">
      <c r="A427" s="168"/>
      <c r="B427" s="168"/>
      <c r="C427" s="168"/>
      <c r="D427" s="168"/>
      <c r="E427" s="168"/>
      <c r="F427" s="168"/>
      <c r="G427" s="168"/>
      <c r="H427" s="168"/>
      <c r="I427" s="168"/>
      <c r="J427" s="168"/>
      <c r="K427" s="168"/>
      <c r="L427" s="168"/>
      <c r="M427" s="168"/>
      <c r="N427" s="168"/>
      <c r="O427" s="168"/>
      <c r="P427" s="168"/>
      <c r="Q427" s="168"/>
      <c r="R427" s="168"/>
      <c r="S427" s="168"/>
      <c r="T427" s="168"/>
      <c r="U427" s="168"/>
      <c r="V427" s="168"/>
      <c r="W427" s="168"/>
      <c r="X427" s="168"/>
      <c r="Y427" s="168"/>
      <c r="Z427" s="168"/>
      <c r="AA427" s="168"/>
      <c r="AB427" s="168"/>
      <c r="AC427" s="168"/>
      <c r="AD427" s="168"/>
      <c r="AE427" s="168"/>
      <c r="AF427" s="168"/>
      <c r="AG427" s="168"/>
      <c r="AH427" s="168"/>
      <c r="AI427" s="168"/>
      <c r="AJ427" s="168"/>
      <c r="AK427" s="168"/>
      <c r="AL427" s="168"/>
      <c r="AM427" s="168"/>
      <c r="AN427" s="168"/>
      <c r="AO427" s="168"/>
      <c r="AP427" s="168"/>
      <c r="AQ427" s="168"/>
      <c r="AR427" s="168"/>
      <c r="AS427" s="168"/>
      <c r="AT427" s="168"/>
      <c r="AU427" s="168"/>
      <c r="AV427" s="168"/>
      <c r="AW427" s="168"/>
      <c r="AX427" s="168"/>
      <c r="AY427" s="168"/>
      <c r="AZ427" s="168"/>
      <c r="BA427" s="168"/>
      <c r="BB427" s="168"/>
      <c r="BC427" s="168"/>
      <c r="BD427" s="168"/>
      <c r="BE427" s="168"/>
      <c r="BF427" s="168"/>
      <c r="BG427" s="168"/>
      <c r="BH427" s="168"/>
      <c r="BI427" s="168"/>
      <c r="BJ427" s="168"/>
    </row>
    <row r="428" spans="1:62" ht="12.75" customHeight="1">
      <c r="A428" s="168"/>
      <c r="B428" s="168"/>
      <c r="C428" s="168"/>
      <c r="D428" s="168"/>
      <c r="E428" s="168"/>
      <c r="F428" s="168"/>
      <c r="G428" s="168"/>
      <c r="H428" s="168"/>
      <c r="I428" s="168"/>
      <c r="J428" s="168"/>
      <c r="K428" s="168"/>
      <c r="L428" s="168"/>
      <c r="M428" s="168"/>
      <c r="N428" s="168"/>
      <c r="O428" s="168"/>
      <c r="P428" s="168"/>
      <c r="Q428" s="168"/>
      <c r="R428" s="168"/>
      <c r="S428" s="168"/>
      <c r="T428" s="168"/>
      <c r="U428" s="168"/>
      <c r="V428" s="168"/>
      <c r="W428" s="168"/>
      <c r="X428" s="168"/>
      <c r="Y428" s="168"/>
      <c r="Z428" s="168"/>
      <c r="AA428" s="168"/>
      <c r="AB428" s="168"/>
      <c r="AC428" s="168"/>
      <c r="AD428" s="168"/>
      <c r="AE428" s="168"/>
      <c r="AF428" s="168"/>
      <c r="AG428" s="168"/>
      <c r="AH428" s="168"/>
      <c r="AI428" s="168"/>
      <c r="AJ428" s="168"/>
      <c r="AK428" s="168"/>
      <c r="AL428" s="168"/>
      <c r="AM428" s="168"/>
      <c r="AN428" s="168"/>
      <c r="AO428" s="168"/>
      <c r="AP428" s="168"/>
      <c r="AQ428" s="168"/>
      <c r="AR428" s="168"/>
      <c r="AS428" s="168"/>
      <c r="AT428" s="168"/>
      <c r="AU428" s="168"/>
      <c r="AV428" s="168"/>
      <c r="AW428" s="168"/>
      <c r="AX428" s="168"/>
      <c r="AY428" s="168"/>
      <c r="AZ428" s="168"/>
      <c r="BA428" s="168"/>
      <c r="BB428" s="168"/>
      <c r="BC428" s="168"/>
      <c r="BD428" s="168"/>
      <c r="BE428" s="168"/>
      <c r="BF428" s="168"/>
      <c r="BG428" s="168"/>
      <c r="BH428" s="168"/>
      <c r="BI428" s="168"/>
      <c r="BJ428" s="168"/>
    </row>
    <row r="429" spans="1:62" ht="12.75" customHeight="1">
      <c r="A429" s="168"/>
      <c r="B429" s="168"/>
      <c r="C429" s="168"/>
      <c r="D429" s="168"/>
      <c r="E429" s="168"/>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8"/>
      <c r="AY429" s="168"/>
      <c r="AZ429" s="168"/>
      <c r="BA429" s="168"/>
      <c r="BB429" s="168"/>
      <c r="BC429" s="168"/>
      <c r="BD429" s="168"/>
      <c r="BE429" s="168"/>
      <c r="BF429" s="168"/>
      <c r="BG429" s="168"/>
      <c r="BH429" s="168"/>
      <c r="BI429" s="168"/>
      <c r="BJ429" s="168"/>
    </row>
    <row r="430" spans="1:62" ht="12.75" customHeight="1">
      <c r="A430" s="168"/>
      <c r="B430" s="168"/>
      <c r="C430" s="168"/>
      <c r="D430" s="168"/>
      <c r="E430" s="168"/>
      <c r="F430" s="168"/>
      <c r="G430" s="168"/>
      <c r="H430" s="168"/>
      <c r="I430" s="168"/>
      <c r="J430" s="168"/>
      <c r="K430" s="168"/>
      <c r="L430" s="168"/>
      <c r="M430" s="168"/>
      <c r="N430" s="168"/>
      <c r="O430" s="168"/>
      <c r="P430" s="168"/>
      <c r="Q430" s="168"/>
      <c r="R430" s="168"/>
      <c r="S430" s="168"/>
      <c r="T430" s="168"/>
      <c r="U430" s="168"/>
      <c r="V430" s="168"/>
      <c r="W430" s="168"/>
      <c r="X430" s="168"/>
      <c r="Y430" s="168"/>
      <c r="Z430" s="168"/>
      <c r="AA430" s="168"/>
      <c r="AB430" s="168"/>
      <c r="AC430" s="168"/>
      <c r="AD430" s="168"/>
      <c r="AE430" s="168"/>
      <c r="AF430" s="168"/>
      <c r="AG430" s="168"/>
      <c r="AH430" s="168"/>
      <c r="AI430" s="168"/>
      <c r="AJ430" s="168"/>
      <c r="AK430" s="168"/>
      <c r="AL430" s="168"/>
      <c r="AM430" s="168"/>
      <c r="AN430" s="168"/>
      <c r="AO430" s="168"/>
      <c r="AP430" s="168"/>
      <c r="AQ430" s="168"/>
      <c r="AR430" s="168"/>
      <c r="AS430" s="168"/>
      <c r="AT430" s="168"/>
      <c r="AU430" s="168"/>
      <c r="AV430" s="168"/>
      <c r="AW430" s="168"/>
      <c r="AX430" s="168"/>
      <c r="AY430" s="168"/>
      <c r="AZ430" s="168"/>
      <c r="BA430" s="168"/>
      <c r="BB430" s="168"/>
      <c r="BC430" s="168"/>
      <c r="BD430" s="168"/>
      <c r="BE430" s="168"/>
      <c r="BF430" s="168"/>
      <c r="BG430" s="168"/>
      <c r="BH430" s="168"/>
      <c r="BI430" s="168"/>
      <c r="BJ430" s="168"/>
    </row>
    <row r="431" spans="1:62" ht="12.75" customHeight="1">
      <c r="A431" s="168"/>
      <c r="B431" s="168"/>
      <c r="C431" s="168"/>
      <c r="D431" s="168"/>
      <c r="E431" s="168"/>
      <c r="F431" s="168"/>
      <c r="G431" s="168"/>
      <c r="H431" s="168"/>
      <c r="I431" s="168"/>
      <c r="J431" s="168"/>
      <c r="K431" s="168"/>
      <c r="L431" s="168"/>
      <c r="M431" s="168"/>
      <c r="N431" s="168"/>
      <c r="O431" s="168"/>
      <c r="P431" s="168"/>
      <c r="Q431" s="168"/>
      <c r="R431" s="168"/>
      <c r="S431" s="168"/>
      <c r="T431" s="168"/>
      <c r="U431" s="168"/>
      <c r="V431" s="168"/>
      <c r="W431" s="168"/>
      <c r="X431" s="168"/>
      <c r="Y431" s="168"/>
      <c r="Z431" s="168"/>
      <c r="AA431" s="168"/>
      <c r="AB431" s="168"/>
      <c r="AC431" s="168"/>
      <c r="AD431" s="168"/>
      <c r="AE431" s="168"/>
      <c r="AF431" s="168"/>
      <c r="AG431" s="168"/>
      <c r="AH431" s="168"/>
      <c r="AI431" s="168"/>
      <c r="AJ431" s="168"/>
      <c r="AK431" s="168"/>
      <c r="AL431" s="168"/>
      <c r="AM431" s="168"/>
      <c r="AN431" s="168"/>
      <c r="AO431" s="168"/>
      <c r="AP431" s="168"/>
      <c r="AQ431" s="168"/>
      <c r="AR431" s="168"/>
      <c r="AS431" s="168"/>
      <c r="AT431" s="168"/>
      <c r="AU431" s="168"/>
      <c r="AV431" s="168"/>
      <c r="AW431" s="168"/>
      <c r="AX431" s="168"/>
      <c r="AY431" s="168"/>
      <c r="AZ431" s="168"/>
      <c r="BA431" s="168"/>
      <c r="BB431" s="168"/>
      <c r="BC431" s="168"/>
      <c r="BD431" s="168"/>
      <c r="BE431" s="168"/>
      <c r="BF431" s="168"/>
      <c r="BG431" s="168"/>
      <c r="BH431" s="168"/>
      <c r="BI431" s="168"/>
      <c r="BJ431" s="168"/>
    </row>
    <row r="432" spans="1:62" ht="12.75" customHeight="1">
      <c r="A432" s="168"/>
      <c r="B432" s="168"/>
      <c r="C432" s="168"/>
      <c r="D432" s="168"/>
      <c r="E432" s="168"/>
      <c r="F432" s="168"/>
      <c r="G432" s="168"/>
      <c r="H432" s="168"/>
      <c r="I432" s="168"/>
      <c r="J432" s="168"/>
      <c r="K432" s="168"/>
      <c r="L432" s="168"/>
      <c r="M432" s="168"/>
      <c r="N432" s="168"/>
      <c r="O432" s="168"/>
      <c r="P432" s="168"/>
      <c r="Q432" s="168"/>
      <c r="R432" s="168"/>
      <c r="S432" s="168"/>
      <c r="T432" s="168"/>
      <c r="U432" s="168"/>
      <c r="V432" s="168"/>
      <c r="W432" s="168"/>
      <c r="X432" s="168"/>
      <c r="Y432" s="168"/>
      <c r="Z432" s="168"/>
      <c r="AA432" s="168"/>
      <c r="AB432" s="168"/>
      <c r="AC432" s="168"/>
      <c r="AD432" s="168"/>
      <c r="AE432" s="168"/>
      <c r="AF432" s="168"/>
      <c r="AG432" s="168"/>
      <c r="AH432" s="168"/>
      <c r="AI432" s="168"/>
      <c r="AJ432" s="168"/>
      <c r="AK432" s="168"/>
      <c r="AL432" s="168"/>
      <c r="AM432" s="168"/>
      <c r="AN432" s="168"/>
      <c r="AO432" s="168"/>
      <c r="AP432" s="168"/>
      <c r="AQ432" s="168"/>
      <c r="AR432" s="168"/>
      <c r="AS432" s="168"/>
      <c r="AT432" s="168"/>
      <c r="AU432" s="168"/>
      <c r="AV432" s="168"/>
      <c r="AW432" s="168"/>
      <c r="AX432" s="168"/>
      <c r="AY432" s="168"/>
      <c r="AZ432" s="168"/>
      <c r="BA432" s="168"/>
      <c r="BB432" s="168"/>
      <c r="BC432" s="168"/>
      <c r="BD432" s="168"/>
      <c r="BE432" s="168"/>
      <c r="BF432" s="168"/>
      <c r="BG432" s="168"/>
      <c r="BH432" s="168"/>
      <c r="BI432" s="168"/>
      <c r="BJ432" s="168"/>
    </row>
    <row r="433" spans="1:62" ht="12.75" customHeight="1">
      <c r="A433" s="168"/>
      <c r="B433" s="168"/>
      <c r="C433" s="168"/>
      <c r="D433" s="168"/>
      <c r="E433" s="168"/>
      <c r="F433" s="168"/>
      <c r="G433" s="168"/>
      <c r="H433" s="168"/>
      <c r="I433" s="168"/>
      <c r="J433" s="168"/>
      <c r="K433" s="168"/>
      <c r="L433" s="168"/>
      <c r="M433" s="168"/>
      <c r="N433" s="168"/>
      <c r="O433" s="168"/>
      <c r="P433" s="168"/>
      <c r="Q433" s="168"/>
      <c r="R433" s="168"/>
      <c r="S433" s="168"/>
      <c r="T433" s="168"/>
      <c r="U433" s="168"/>
      <c r="V433" s="168"/>
      <c r="W433" s="168"/>
      <c r="X433" s="168"/>
      <c r="Y433" s="168"/>
      <c r="Z433" s="168"/>
      <c r="AA433" s="168"/>
      <c r="AB433" s="168"/>
      <c r="AC433" s="168"/>
      <c r="AD433" s="168"/>
      <c r="AE433" s="168"/>
      <c r="AF433" s="168"/>
      <c r="AG433" s="168"/>
      <c r="AH433" s="168"/>
      <c r="AI433" s="168"/>
      <c r="AJ433" s="168"/>
      <c r="AK433" s="168"/>
      <c r="AL433" s="168"/>
      <c r="AM433" s="168"/>
      <c r="AN433" s="168"/>
      <c r="AO433" s="168"/>
      <c r="AP433" s="168"/>
      <c r="AQ433" s="168"/>
      <c r="AR433" s="168"/>
      <c r="AS433" s="168"/>
      <c r="AT433" s="168"/>
      <c r="AU433" s="168"/>
      <c r="AV433" s="168"/>
      <c r="AW433" s="168"/>
      <c r="AX433" s="168"/>
      <c r="AY433" s="168"/>
      <c r="AZ433" s="168"/>
      <c r="BA433" s="168"/>
      <c r="BB433" s="168"/>
      <c r="BC433" s="168"/>
      <c r="BD433" s="168"/>
      <c r="BE433" s="168"/>
      <c r="BF433" s="168"/>
      <c r="BG433" s="168"/>
      <c r="BH433" s="168"/>
      <c r="BI433" s="168"/>
      <c r="BJ433" s="168"/>
    </row>
    <row r="434" spans="1:62" ht="12.75" customHeight="1">
      <c r="A434" s="168"/>
      <c r="B434" s="168"/>
      <c r="C434" s="168"/>
      <c r="D434" s="168"/>
      <c r="E434" s="168"/>
      <c r="F434" s="168"/>
      <c r="G434" s="168"/>
      <c r="H434" s="168"/>
      <c r="I434" s="168"/>
      <c r="J434" s="168"/>
      <c r="K434" s="168"/>
      <c r="L434" s="168"/>
      <c r="M434" s="168"/>
      <c r="N434" s="168"/>
      <c r="O434" s="168"/>
      <c r="P434" s="168"/>
      <c r="Q434" s="168"/>
      <c r="R434" s="168"/>
      <c r="S434" s="168"/>
      <c r="T434" s="168"/>
      <c r="U434" s="168"/>
      <c r="V434" s="168"/>
      <c r="W434" s="168"/>
      <c r="X434" s="168"/>
      <c r="Y434" s="168"/>
      <c r="Z434" s="168"/>
      <c r="AA434" s="168"/>
      <c r="AB434" s="168"/>
      <c r="AC434" s="168"/>
      <c r="AD434" s="168"/>
      <c r="AE434" s="168"/>
      <c r="AF434" s="168"/>
      <c r="AG434" s="168"/>
      <c r="AH434" s="168"/>
      <c r="AI434" s="168"/>
      <c r="AJ434" s="168"/>
      <c r="AK434" s="168"/>
      <c r="AL434" s="168"/>
      <c r="AM434" s="168"/>
      <c r="AN434" s="168"/>
      <c r="AO434" s="168"/>
      <c r="AP434" s="168"/>
      <c r="AQ434" s="168"/>
      <c r="AR434" s="168"/>
      <c r="AS434" s="168"/>
      <c r="AT434" s="168"/>
      <c r="AU434" s="168"/>
      <c r="AV434" s="168"/>
      <c r="AW434" s="168"/>
      <c r="AX434" s="168"/>
      <c r="AY434" s="168"/>
      <c r="AZ434" s="168"/>
      <c r="BA434" s="168"/>
      <c r="BB434" s="168"/>
      <c r="BC434" s="168"/>
      <c r="BD434" s="168"/>
      <c r="BE434" s="168"/>
      <c r="BF434" s="168"/>
      <c r="BG434" s="168"/>
      <c r="BH434" s="168"/>
      <c r="BI434" s="168"/>
      <c r="BJ434" s="168"/>
    </row>
    <row r="435" spans="1:62" ht="12.75" customHeight="1">
      <c r="A435" s="168"/>
      <c r="B435" s="168"/>
      <c r="C435" s="168"/>
      <c r="D435" s="168"/>
      <c r="E435" s="168"/>
      <c r="F435" s="168"/>
      <c r="G435" s="168"/>
      <c r="H435" s="168"/>
      <c r="I435" s="168"/>
      <c r="J435" s="168"/>
      <c r="K435" s="168"/>
      <c r="L435" s="168"/>
      <c r="M435" s="168"/>
      <c r="N435" s="168"/>
      <c r="O435" s="168"/>
      <c r="P435" s="168"/>
      <c r="Q435" s="168"/>
      <c r="R435" s="168"/>
      <c r="S435" s="168"/>
      <c r="T435" s="168"/>
      <c r="U435" s="168"/>
      <c r="V435" s="168"/>
      <c r="W435" s="168"/>
      <c r="X435" s="168"/>
      <c r="Y435" s="168"/>
      <c r="Z435" s="168"/>
      <c r="AA435" s="168"/>
      <c r="AB435" s="168"/>
      <c r="AC435" s="168"/>
      <c r="AD435" s="168"/>
      <c r="AE435" s="168"/>
      <c r="AF435" s="168"/>
      <c r="AG435" s="168"/>
      <c r="AH435" s="168"/>
      <c r="AI435" s="168"/>
      <c r="AJ435" s="168"/>
      <c r="AK435" s="168"/>
      <c r="AL435" s="168"/>
      <c r="AM435" s="168"/>
      <c r="AN435" s="168"/>
      <c r="AO435" s="168"/>
      <c r="AP435" s="168"/>
      <c r="AQ435" s="168"/>
      <c r="AR435" s="168"/>
      <c r="AS435" s="168"/>
      <c r="AT435" s="168"/>
      <c r="AU435" s="168"/>
      <c r="AV435" s="168"/>
      <c r="AW435" s="168"/>
      <c r="AX435" s="168"/>
      <c r="AY435" s="168"/>
      <c r="AZ435" s="168"/>
      <c r="BA435" s="168"/>
      <c r="BB435" s="168"/>
      <c r="BC435" s="168"/>
      <c r="BD435" s="168"/>
      <c r="BE435" s="168"/>
      <c r="BF435" s="168"/>
      <c r="BG435" s="168"/>
      <c r="BH435" s="168"/>
      <c r="BI435" s="168"/>
      <c r="BJ435" s="168"/>
    </row>
    <row r="436" spans="1:62" ht="12.75" customHeight="1">
      <c r="A436" s="168"/>
      <c r="B436" s="168"/>
      <c r="C436" s="168"/>
      <c r="D436" s="168"/>
      <c r="E436" s="168"/>
      <c r="F436" s="168"/>
      <c r="G436" s="168"/>
      <c r="H436" s="168"/>
      <c r="I436" s="168"/>
      <c r="J436" s="168"/>
      <c r="K436" s="168"/>
      <c r="L436" s="168"/>
      <c r="M436" s="168"/>
      <c r="N436" s="168"/>
      <c r="O436" s="168"/>
      <c r="P436" s="168"/>
      <c r="Q436" s="168"/>
      <c r="R436" s="168"/>
      <c r="S436" s="168"/>
      <c r="T436" s="168"/>
      <c r="U436" s="168"/>
      <c r="V436" s="168"/>
      <c r="W436" s="168"/>
      <c r="X436" s="168"/>
      <c r="Y436" s="168"/>
      <c r="Z436" s="168"/>
      <c r="AA436" s="168"/>
      <c r="AB436" s="168"/>
      <c r="AC436" s="168"/>
      <c r="AD436" s="168"/>
      <c r="AE436" s="168"/>
      <c r="AF436" s="168"/>
      <c r="AG436" s="168"/>
      <c r="AH436" s="168"/>
      <c r="AI436" s="168"/>
      <c r="AJ436" s="168"/>
      <c r="AK436" s="168"/>
      <c r="AL436" s="168"/>
      <c r="AM436" s="168"/>
      <c r="AN436" s="168"/>
      <c r="AO436" s="168"/>
      <c r="AP436" s="168"/>
      <c r="AQ436" s="168"/>
      <c r="AR436" s="168"/>
      <c r="AS436" s="168"/>
      <c r="AT436" s="168"/>
      <c r="AU436" s="168"/>
      <c r="AV436" s="168"/>
      <c r="AW436" s="168"/>
      <c r="AX436" s="168"/>
      <c r="AY436" s="168"/>
      <c r="AZ436" s="168"/>
      <c r="BA436" s="168"/>
      <c r="BB436" s="168"/>
      <c r="BC436" s="168"/>
      <c r="BD436" s="168"/>
      <c r="BE436" s="168"/>
      <c r="BF436" s="168"/>
      <c r="BG436" s="168"/>
      <c r="BH436" s="168"/>
      <c r="BI436" s="168"/>
      <c r="BJ436" s="168"/>
    </row>
    <row r="437" spans="1:62" ht="12.75" customHeight="1">
      <c r="A437" s="168"/>
      <c r="B437" s="168"/>
      <c r="C437" s="168"/>
      <c r="D437" s="168"/>
      <c r="E437" s="168"/>
      <c r="F437" s="168"/>
      <c r="G437" s="168"/>
      <c r="H437" s="168"/>
      <c r="I437" s="168"/>
      <c r="J437" s="168"/>
      <c r="K437" s="168"/>
      <c r="L437" s="168"/>
      <c r="M437" s="168"/>
      <c r="N437" s="168"/>
      <c r="O437" s="168"/>
      <c r="P437" s="168"/>
      <c r="Q437" s="168"/>
      <c r="R437" s="168"/>
      <c r="S437" s="168"/>
      <c r="T437" s="168"/>
      <c r="U437" s="168"/>
      <c r="V437" s="168"/>
      <c r="W437" s="168"/>
      <c r="X437" s="168"/>
      <c r="Y437" s="168"/>
      <c r="Z437" s="168"/>
      <c r="AA437" s="168"/>
      <c r="AB437" s="168"/>
      <c r="AC437" s="168"/>
      <c r="AD437" s="168"/>
      <c r="AE437" s="168"/>
      <c r="AF437" s="168"/>
      <c r="AG437" s="168"/>
      <c r="AH437" s="168"/>
      <c r="AI437" s="168"/>
      <c r="AJ437" s="168"/>
      <c r="AK437" s="168"/>
      <c r="AL437" s="168"/>
      <c r="AM437" s="168"/>
      <c r="AN437" s="168"/>
      <c r="AO437" s="168"/>
      <c r="AP437" s="168"/>
      <c r="AQ437" s="168"/>
      <c r="AR437" s="168"/>
      <c r="AS437" s="168"/>
      <c r="AT437" s="168"/>
      <c r="AU437" s="168"/>
      <c r="AV437" s="168"/>
      <c r="AW437" s="168"/>
      <c r="AX437" s="168"/>
      <c r="AY437" s="168"/>
      <c r="AZ437" s="168"/>
      <c r="BA437" s="168"/>
      <c r="BB437" s="168"/>
      <c r="BC437" s="168"/>
      <c r="BD437" s="168"/>
      <c r="BE437" s="168"/>
      <c r="BF437" s="168"/>
      <c r="BG437" s="168"/>
      <c r="BH437" s="168"/>
      <c r="BI437" s="168"/>
      <c r="BJ437" s="168"/>
    </row>
    <row r="438" spans="1:62" ht="12.75" customHeight="1">
      <c r="A438" s="168"/>
      <c r="B438" s="168"/>
      <c r="C438" s="168"/>
      <c r="D438" s="168"/>
      <c r="E438" s="168"/>
      <c r="F438" s="168"/>
      <c r="G438" s="168"/>
      <c r="H438" s="168"/>
      <c r="I438" s="168"/>
      <c r="J438" s="168"/>
      <c r="K438" s="168"/>
      <c r="L438" s="168"/>
      <c r="M438" s="168"/>
      <c r="N438" s="168"/>
      <c r="O438" s="168"/>
      <c r="P438" s="168"/>
      <c r="Q438" s="168"/>
      <c r="R438" s="168"/>
      <c r="S438" s="168"/>
      <c r="T438" s="168"/>
      <c r="U438" s="168"/>
      <c r="V438" s="168"/>
      <c r="W438" s="168"/>
      <c r="X438" s="168"/>
      <c r="Y438" s="168"/>
      <c r="Z438" s="168"/>
      <c r="AA438" s="168"/>
      <c r="AB438" s="168"/>
      <c r="AC438" s="168"/>
      <c r="AD438" s="168"/>
      <c r="AE438" s="168"/>
      <c r="AF438" s="168"/>
      <c r="AG438" s="168"/>
      <c r="AH438" s="168"/>
      <c r="AI438" s="168"/>
      <c r="AJ438" s="168"/>
      <c r="AK438" s="168"/>
      <c r="AL438" s="168"/>
      <c r="AM438" s="168"/>
      <c r="AN438" s="168"/>
      <c r="AO438" s="168"/>
      <c r="AP438" s="168"/>
      <c r="AQ438" s="168"/>
      <c r="AR438" s="168"/>
      <c r="AS438" s="168"/>
      <c r="AT438" s="168"/>
      <c r="AU438" s="168"/>
      <c r="AV438" s="168"/>
      <c r="AW438" s="168"/>
      <c r="AX438" s="168"/>
      <c r="AY438" s="168"/>
      <c r="AZ438" s="168"/>
      <c r="BA438" s="168"/>
      <c r="BB438" s="168"/>
      <c r="BC438" s="168"/>
      <c r="BD438" s="168"/>
      <c r="BE438" s="168"/>
      <c r="BF438" s="168"/>
      <c r="BG438" s="168"/>
      <c r="BH438" s="168"/>
      <c r="BI438" s="168"/>
      <c r="BJ438" s="168"/>
    </row>
    <row r="439" spans="1:62" ht="12.75" customHeight="1">
      <c r="A439" s="168"/>
      <c r="B439" s="168"/>
      <c r="C439" s="168"/>
      <c r="D439" s="168"/>
      <c r="E439" s="168"/>
      <c r="F439" s="168"/>
      <c r="G439" s="168"/>
      <c r="H439" s="168"/>
      <c r="I439" s="168"/>
      <c r="J439" s="168"/>
      <c r="K439" s="168"/>
      <c r="L439" s="168"/>
      <c r="M439" s="168"/>
      <c r="N439" s="168"/>
      <c r="O439" s="168"/>
      <c r="P439" s="168"/>
      <c r="Q439" s="168"/>
      <c r="R439" s="168"/>
      <c r="S439" s="168"/>
      <c r="T439" s="168"/>
      <c r="U439" s="168"/>
      <c r="V439" s="168"/>
      <c r="W439" s="168"/>
      <c r="X439" s="168"/>
      <c r="Y439" s="168"/>
      <c r="Z439" s="168"/>
      <c r="AA439" s="168"/>
      <c r="AB439" s="168"/>
      <c r="AC439" s="168"/>
      <c r="AD439" s="168"/>
      <c r="AE439" s="168"/>
      <c r="AF439" s="168"/>
      <c r="AG439" s="168"/>
      <c r="AH439" s="168"/>
      <c r="AI439" s="168"/>
      <c r="AJ439" s="168"/>
      <c r="AK439" s="168"/>
      <c r="AL439" s="168"/>
      <c r="AM439" s="168"/>
      <c r="AN439" s="168"/>
      <c r="AO439" s="168"/>
      <c r="AP439" s="168"/>
      <c r="AQ439" s="168"/>
      <c r="AR439" s="168"/>
      <c r="AS439" s="168"/>
      <c r="AT439" s="168"/>
      <c r="AU439" s="168"/>
      <c r="AV439" s="168"/>
      <c r="AW439" s="168"/>
      <c r="AX439" s="168"/>
      <c r="AY439" s="168"/>
      <c r="AZ439" s="168"/>
      <c r="BA439" s="168"/>
      <c r="BB439" s="168"/>
      <c r="BC439" s="168"/>
      <c r="BD439" s="168"/>
      <c r="BE439" s="168"/>
      <c r="BF439" s="168"/>
      <c r="BG439" s="168"/>
      <c r="BH439" s="168"/>
      <c r="BI439" s="168"/>
      <c r="BJ439" s="168"/>
    </row>
    <row r="440" spans="1:62" ht="12.75" customHeight="1">
      <c r="A440" s="168"/>
      <c r="B440" s="168"/>
      <c r="C440" s="168"/>
      <c r="D440" s="168"/>
      <c r="E440" s="168"/>
      <c r="F440" s="168"/>
      <c r="G440" s="168"/>
      <c r="H440" s="168"/>
      <c r="I440" s="168"/>
      <c r="J440" s="168"/>
      <c r="K440" s="168"/>
      <c r="L440" s="168"/>
      <c r="M440" s="168"/>
      <c r="N440" s="168"/>
      <c r="O440" s="168"/>
      <c r="P440" s="168"/>
      <c r="Q440" s="168"/>
      <c r="R440" s="168"/>
      <c r="S440" s="168"/>
      <c r="T440" s="168"/>
      <c r="U440" s="168"/>
      <c r="V440" s="168"/>
      <c r="W440" s="168"/>
      <c r="X440" s="168"/>
      <c r="Y440" s="168"/>
      <c r="Z440" s="168"/>
      <c r="AA440" s="168"/>
      <c r="AB440" s="168"/>
      <c r="AC440" s="168"/>
      <c r="AD440" s="168"/>
      <c r="AE440" s="168"/>
      <c r="AF440" s="168"/>
      <c r="AG440" s="168"/>
      <c r="AH440" s="168"/>
      <c r="AI440" s="168"/>
      <c r="AJ440" s="168"/>
      <c r="AK440" s="168"/>
      <c r="AL440" s="168"/>
      <c r="AM440" s="168"/>
      <c r="AN440" s="168"/>
      <c r="AO440" s="168"/>
      <c r="AP440" s="168"/>
      <c r="AQ440" s="168"/>
      <c r="AR440" s="168"/>
      <c r="AS440" s="168"/>
      <c r="AT440" s="168"/>
      <c r="AU440" s="168"/>
      <c r="AV440" s="168"/>
      <c r="AW440" s="168"/>
      <c r="AX440" s="168"/>
      <c r="AY440" s="168"/>
      <c r="AZ440" s="168"/>
      <c r="BA440" s="168"/>
      <c r="BB440" s="168"/>
      <c r="BC440" s="168"/>
      <c r="BD440" s="168"/>
      <c r="BE440" s="168"/>
      <c r="BF440" s="168"/>
      <c r="BG440" s="168"/>
      <c r="BH440" s="168"/>
      <c r="BI440" s="168"/>
      <c r="BJ440" s="168"/>
    </row>
    <row r="441" spans="1:62" ht="12.75" customHeight="1">
      <c r="A441" s="168"/>
      <c r="B441" s="168"/>
      <c r="C441" s="168"/>
      <c r="D441" s="168"/>
      <c r="E441" s="168"/>
      <c r="F441" s="168"/>
      <c r="G441" s="168"/>
      <c r="H441" s="168"/>
      <c r="I441" s="168"/>
      <c r="J441" s="168"/>
      <c r="K441" s="168"/>
      <c r="L441" s="168"/>
      <c r="M441" s="168"/>
      <c r="N441" s="168"/>
      <c r="O441" s="168"/>
      <c r="P441" s="168"/>
      <c r="Q441" s="168"/>
      <c r="R441" s="168"/>
      <c r="S441" s="168"/>
      <c r="T441" s="168"/>
      <c r="U441" s="168"/>
      <c r="V441" s="168"/>
      <c r="W441" s="168"/>
      <c r="X441" s="168"/>
      <c r="Y441" s="168"/>
      <c r="Z441" s="168"/>
      <c r="AA441" s="168"/>
      <c r="AB441" s="168"/>
      <c r="AC441" s="168"/>
      <c r="AD441" s="168"/>
      <c r="AE441" s="168"/>
      <c r="AF441" s="168"/>
      <c r="AG441" s="168"/>
      <c r="AH441" s="168"/>
      <c r="AI441" s="168"/>
      <c r="AJ441" s="168"/>
      <c r="AK441" s="168"/>
      <c r="AL441" s="168"/>
      <c r="AM441" s="168"/>
      <c r="AN441" s="168"/>
      <c r="AO441" s="168"/>
      <c r="AP441" s="168"/>
      <c r="AQ441" s="168"/>
      <c r="AR441" s="168"/>
      <c r="AS441" s="168"/>
      <c r="AT441" s="168"/>
      <c r="AU441" s="168"/>
      <c r="AV441" s="168"/>
      <c r="AW441" s="168"/>
      <c r="AX441" s="168"/>
      <c r="AY441" s="168"/>
      <c r="AZ441" s="168"/>
      <c r="BA441" s="168"/>
      <c r="BB441" s="168"/>
      <c r="BC441" s="168"/>
      <c r="BD441" s="168"/>
      <c r="BE441" s="168"/>
      <c r="BF441" s="168"/>
      <c r="BG441" s="168"/>
      <c r="BH441" s="168"/>
      <c r="BI441" s="168"/>
      <c r="BJ441" s="168"/>
    </row>
    <row r="442" spans="1:62" ht="12.75" customHeight="1">
      <c r="A442" s="168"/>
      <c r="B442" s="168"/>
      <c r="C442" s="168"/>
      <c r="D442" s="168"/>
      <c r="E442" s="168"/>
      <c r="F442" s="168"/>
      <c r="G442" s="168"/>
      <c r="H442" s="168"/>
      <c r="I442" s="168"/>
      <c r="J442" s="168"/>
      <c r="K442" s="168"/>
      <c r="L442" s="168"/>
      <c r="M442" s="168"/>
      <c r="N442" s="168"/>
      <c r="O442" s="168"/>
      <c r="P442" s="168"/>
      <c r="Q442" s="168"/>
      <c r="R442" s="168"/>
      <c r="S442" s="168"/>
      <c r="T442" s="168"/>
      <c r="U442" s="168"/>
      <c r="V442" s="168"/>
      <c r="W442" s="168"/>
      <c r="X442" s="168"/>
      <c r="Y442" s="168"/>
      <c r="Z442" s="168"/>
      <c r="AA442" s="168"/>
      <c r="AB442" s="168"/>
      <c r="AC442" s="168"/>
      <c r="AD442" s="168"/>
      <c r="AE442" s="168"/>
      <c r="AF442" s="168"/>
      <c r="AG442" s="168"/>
      <c r="AH442" s="168"/>
      <c r="AI442" s="168"/>
      <c r="AJ442" s="168"/>
      <c r="AK442" s="168"/>
      <c r="AL442" s="168"/>
      <c r="AM442" s="168"/>
      <c r="AN442" s="168"/>
      <c r="AO442" s="168"/>
      <c r="AP442" s="168"/>
      <c r="AQ442" s="168"/>
      <c r="AR442" s="168"/>
      <c r="AS442" s="168"/>
      <c r="AT442" s="168"/>
      <c r="AU442" s="168"/>
      <c r="AV442" s="168"/>
      <c r="AW442" s="168"/>
      <c r="AX442" s="168"/>
      <c r="AY442" s="168"/>
      <c r="AZ442" s="168"/>
      <c r="BA442" s="168"/>
      <c r="BB442" s="168"/>
      <c r="BC442" s="168"/>
      <c r="BD442" s="168"/>
      <c r="BE442" s="168"/>
      <c r="BF442" s="168"/>
      <c r="BG442" s="168"/>
      <c r="BH442" s="168"/>
      <c r="BI442" s="168"/>
      <c r="BJ442" s="168"/>
    </row>
    <row r="443" spans="1:62" ht="12.75" customHeight="1">
      <c r="A443" s="168"/>
      <c r="B443" s="168"/>
      <c r="C443" s="168"/>
      <c r="D443" s="168"/>
      <c r="E443" s="168"/>
      <c r="F443" s="168"/>
      <c r="G443" s="168"/>
      <c r="H443" s="168"/>
      <c r="I443" s="168"/>
      <c r="J443" s="168"/>
      <c r="K443" s="168"/>
      <c r="L443" s="168"/>
      <c r="M443" s="168"/>
      <c r="N443" s="168"/>
      <c r="O443" s="168"/>
      <c r="P443" s="168"/>
      <c r="Q443" s="168"/>
      <c r="R443" s="168"/>
      <c r="S443" s="168"/>
      <c r="T443" s="168"/>
      <c r="U443" s="168"/>
      <c r="V443" s="168"/>
      <c r="W443" s="168"/>
      <c r="X443" s="168"/>
      <c r="Y443" s="168"/>
      <c r="Z443" s="168"/>
      <c r="AA443" s="168"/>
      <c r="AB443" s="168"/>
      <c r="AC443" s="168"/>
      <c r="AD443" s="168"/>
      <c r="AE443" s="168"/>
      <c r="AF443" s="168"/>
      <c r="AG443" s="168"/>
      <c r="AH443" s="168"/>
      <c r="AI443" s="168"/>
      <c r="AJ443" s="168"/>
      <c r="AK443" s="168"/>
      <c r="AL443" s="168"/>
      <c r="AM443" s="168"/>
      <c r="AN443" s="168"/>
      <c r="AO443" s="168"/>
      <c r="AP443" s="168"/>
      <c r="AQ443" s="168"/>
      <c r="AR443" s="168"/>
      <c r="AS443" s="168"/>
      <c r="AT443" s="168"/>
      <c r="AU443" s="168"/>
      <c r="AV443" s="168"/>
      <c r="AW443" s="168"/>
      <c r="AX443" s="168"/>
      <c r="AY443" s="168"/>
      <c r="AZ443" s="168"/>
      <c r="BA443" s="168"/>
      <c r="BB443" s="168"/>
      <c r="BC443" s="168"/>
      <c r="BD443" s="168"/>
      <c r="BE443" s="168"/>
      <c r="BF443" s="168"/>
      <c r="BG443" s="168"/>
      <c r="BH443" s="168"/>
      <c r="BI443" s="168"/>
      <c r="BJ443" s="168"/>
    </row>
    <row r="444" spans="1:62" ht="12.75" customHeight="1">
      <c r="A444" s="168"/>
      <c r="B444" s="168"/>
      <c r="C444" s="168"/>
      <c r="D444" s="168"/>
      <c r="E444" s="168"/>
      <c r="F444" s="168"/>
      <c r="G444" s="168"/>
      <c r="H444" s="168"/>
      <c r="I444" s="168"/>
      <c r="J444" s="168"/>
      <c r="K444" s="168"/>
      <c r="L444" s="168"/>
      <c r="M444" s="168"/>
      <c r="N444" s="168"/>
      <c r="O444" s="168"/>
      <c r="P444" s="168"/>
      <c r="Q444" s="168"/>
      <c r="R444" s="168"/>
      <c r="S444" s="168"/>
      <c r="T444" s="168"/>
      <c r="U444" s="168"/>
      <c r="V444" s="168"/>
      <c r="W444" s="168"/>
      <c r="X444" s="168"/>
      <c r="Y444" s="168"/>
      <c r="Z444" s="168"/>
      <c r="AA444" s="168"/>
      <c r="AB444" s="168"/>
      <c r="AC444" s="168"/>
      <c r="AD444" s="168"/>
      <c r="AE444" s="168"/>
      <c r="AF444" s="168"/>
      <c r="AG444" s="168"/>
      <c r="AH444" s="168"/>
      <c r="AI444" s="168"/>
      <c r="AJ444" s="168"/>
      <c r="AK444" s="168"/>
      <c r="AL444" s="168"/>
      <c r="AM444" s="168"/>
      <c r="AN444" s="168"/>
      <c r="AO444" s="168"/>
      <c r="AP444" s="168"/>
      <c r="AQ444" s="168"/>
      <c r="AR444" s="168"/>
      <c r="AS444" s="168"/>
      <c r="AT444" s="168"/>
      <c r="AU444" s="168"/>
      <c r="AV444" s="168"/>
      <c r="AW444" s="168"/>
      <c r="AX444" s="168"/>
      <c r="AY444" s="168"/>
      <c r="AZ444" s="168"/>
      <c r="BA444" s="168"/>
      <c r="BB444" s="168"/>
      <c r="BC444" s="168"/>
      <c r="BD444" s="168"/>
      <c r="BE444" s="168"/>
      <c r="BF444" s="168"/>
      <c r="BG444" s="168"/>
      <c r="BH444" s="168"/>
      <c r="BI444" s="168"/>
      <c r="BJ444" s="168"/>
    </row>
    <row r="445" spans="1:62" ht="12.75" customHeight="1">
      <c r="A445" s="168"/>
      <c r="B445" s="168"/>
      <c r="C445" s="168"/>
      <c r="D445" s="168"/>
      <c r="E445" s="168"/>
      <c r="F445" s="168"/>
      <c r="G445" s="168"/>
      <c r="H445" s="168"/>
      <c r="I445" s="168"/>
      <c r="J445" s="168"/>
      <c r="K445" s="168"/>
      <c r="L445" s="168"/>
      <c r="M445" s="168"/>
      <c r="N445" s="168"/>
      <c r="O445" s="168"/>
      <c r="P445" s="168"/>
      <c r="Q445" s="168"/>
      <c r="R445" s="168"/>
      <c r="S445" s="168"/>
      <c r="T445" s="168"/>
      <c r="U445" s="168"/>
      <c r="V445" s="168"/>
      <c r="W445" s="168"/>
      <c r="X445" s="168"/>
      <c r="Y445" s="168"/>
      <c r="Z445" s="168"/>
      <c r="AA445" s="168"/>
      <c r="AB445" s="168"/>
      <c r="AC445" s="168"/>
      <c r="AD445" s="168"/>
      <c r="AE445" s="168"/>
      <c r="AF445" s="168"/>
      <c r="AG445" s="168"/>
      <c r="AH445" s="168"/>
      <c r="AI445" s="168"/>
      <c r="AJ445" s="168"/>
      <c r="AK445" s="168"/>
      <c r="AL445" s="168"/>
      <c r="AM445" s="168"/>
      <c r="AN445" s="168"/>
      <c r="AO445" s="168"/>
      <c r="AP445" s="168"/>
      <c r="AQ445" s="168"/>
      <c r="AR445" s="168"/>
      <c r="AS445" s="168"/>
      <c r="AT445" s="168"/>
      <c r="AU445" s="168"/>
      <c r="AV445" s="168"/>
      <c r="AW445" s="168"/>
      <c r="AX445" s="168"/>
      <c r="AY445" s="168"/>
      <c r="AZ445" s="168"/>
      <c r="BA445" s="168"/>
      <c r="BB445" s="168"/>
      <c r="BC445" s="168"/>
      <c r="BD445" s="168"/>
      <c r="BE445" s="168"/>
      <c r="BF445" s="168"/>
      <c r="BG445" s="168"/>
      <c r="BH445" s="168"/>
      <c r="BI445" s="168"/>
      <c r="BJ445" s="168"/>
    </row>
    <row r="446" spans="1:62" ht="12.75" customHeight="1">
      <c r="A446" s="168"/>
      <c r="B446" s="168"/>
      <c r="C446" s="168"/>
      <c r="D446" s="168"/>
      <c r="E446" s="168"/>
      <c r="F446" s="168"/>
      <c r="G446" s="168"/>
      <c r="H446" s="168"/>
      <c r="I446" s="168"/>
      <c r="J446" s="168"/>
      <c r="K446" s="168"/>
      <c r="L446" s="168"/>
      <c r="M446" s="168"/>
      <c r="N446" s="168"/>
      <c r="O446" s="168"/>
      <c r="P446" s="168"/>
      <c r="Q446" s="168"/>
      <c r="R446" s="168"/>
      <c r="S446" s="168"/>
      <c r="T446" s="168"/>
      <c r="U446" s="168"/>
      <c r="V446" s="168"/>
      <c r="W446" s="168"/>
      <c r="X446" s="168"/>
      <c r="Y446" s="168"/>
      <c r="Z446" s="168"/>
      <c r="AA446" s="168"/>
      <c r="AB446" s="168"/>
      <c r="AC446" s="168"/>
      <c r="AD446" s="168"/>
      <c r="AE446" s="168"/>
      <c r="AF446" s="168"/>
      <c r="AG446" s="168"/>
      <c r="AH446" s="168"/>
      <c r="AI446" s="168"/>
      <c r="AJ446" s="168"/>
      <c r="AK446" s="168"/>
      <c r="AL446" s="168"/>
      <c r="AM446" s="168"/>
      <c r="AN446" s="168"/>
      <c r="AO446" s="168"/>
      <c r="AP446" s="168"/>
      <c r="AQ446" s="168"/>
      <c r="AR446" s="168"/>
      <c r="AS446" s="168"/>
      <c r="AT446" s="168"/>
      <c r="AU446" s="168"/>
      <c r="AV446" s="168"/>
      <c r="AW446" s="168"/>
      <c r="AX446" s="168"/>
      <c r="AY446" s="168"/>
      <c r="AZ446" s="168"/>
      <c r="BA446" s="168"/>
      <c r="BB446" s="168"/>
      <c r="BC446" s="168"/>
      <c r="BD446" s="168"/>
      <c r="BE446" s="168"/>
      <c r="BF446" s="168"/>
      <c r="BG446" s="168"/>
      <c r="BH446" s="168"/>
      <c r="BI446" s="168"/>
      <c r="BJ446" s="168"/>
    </row>
    <row r="447" spans="1:62" ht="12.75" customHeight="1">
      <c r="A447" s="168"/>
      <c r="B447" s="168"/>
      <c r="C447" s="168"/>
      <c r="D447" s="168"/>
      <c r="E447" s="168"/>
      <c r="F447" s="168"/>
      <c r="G447" s="168"/>
      <c r="H447" s="168"/>
      <c r="I447" s="168"/>
      <c r="J447" s="168"/>
      <c r="K447" s="168"/>
      <c r="L447" s="168"/>
      <c r="M447" s="168"/>
      <c r="N447" s="168"/>
      <c r="O447" s="168"/>
      <c r="P447" s="168"/>
      <c r="Q447" s="168"/>
      <c r="R447" s="168"/>
      <c r="S447" s="168"/>
      <c r="T447" s="168"/>
      <c r="U447" s="168"/>
      <c r="V447" s="168"/>
      <c r="W447" s="168"/>
      <c r="X447" s="168"/>
      <c r="Y447" s="168"/>
      <c r="Z447" s="168"/>
      <c r="AA447" s="168"/>
      <c r="AB447" s="168"/>
      <c r="AC447" s="168"/>
      <c r="AD447" s="168"/>
      <c r="AE447" s="168"/>
      <c r="AF447" s="168"/>
      <c r="AG447" s="168"/>
      <c r="AH447" s="168"/>
      <c r="AI447" s="168"/>
      <c r="AJ447" s="168"/>
      <c r="AK447" s="168"/>
      <c r="AL447" s="168"/>
      <c r="AM447" s="168"/>
      <c r="AN447" s="168"/>
      <c r="AO447" s="168"/>
      <c r="AP447" s="168"/>
      <c r="AQ447" s="168"/>
      <c r="AR447" s="168"/>
      <c r="AS447" s="168"/>
      <c r="AT447" s="168"/>
      <c r="AU447" s="168"/>
      <c r="AV447" s="168"/>
      <c r="AW447" s="168"/>
      <c r="AX447" s="168"/>
      <c r="AY447" s="168"/>
      <c r="AZ447" s="168"/>
      <c r="BA447" s="168"/>
      <c r="BB447" s="168"/>
      <c r="BC447" s="168"/>
      <c r="BD447" s="168"/>
      <c r="BE447" s="168"/>
      <c r="BF447" s="168"/>
      <c r="BG447" s="168"/>
      <c r="BH447" s="168"/>
      <c r="BI447" s="168"/>
      <c r="BJ447" s="168"/>
    </row>
    <row r="448" spans="1:62" ht="12.75" customHeight="1">
      <c r="A448" s="168"/>
      <c r="B448" s="168"/>
      <c r="C448" s="168"/>
      <c r="D448" s="168"/>
      <c r="E448" s="168"/>
      <c r="F448" s="168"/>
      <c r="G448" s="168"/>
      <c r="H448" s="168"/>
      <c r="I448" s="168"/>
      <c r="J448" s="168"/>
      <c r="K448" s="168"/>
      <c r="L448" s="168"/>
      <c r="M448" s="168"/>
      <c r="N448" s="168"/>
      <c r="O448" s="168"/>
      <c r="P448" s="168"/>
      <c r="Q448" s="168"/>
      <c r="R448" s="168"/>
      <c r="S448" s="168"/>
      <c r="T448" s="168"/>
      <c r="U448" s="168"/>
      <c r="V448" s="168"/>
      <c r="W448" s="168"/>
      <c r="X448" s="168"/>
      <c r="Y448" s="168"/>
      <c r="Z448" s="168"/>
      <c r="AA448" s="168"/>
      <c r="AB448" s="168"/>
      <c r="AC448" s="168"/>
      <c r="AD448" s="168"/>
      <c r="AE448" s="168"/>
      <c r="AF448" s="168"/>
      <c r="AG448" s="168"/>
      <c r="AH448" s="168"/>
      <c r="AI448" s="168"/>
      <c r="AJ448" s="168"/>
      <c r="AK448" s="168"/>
      <c r="AL448" s="168"/>
      <c r="AM448" s="168"/>
      <c r="AN448" s="168"/>
      <c r="AO448" s="168"/>
      <c r="AP448" s="168"/>
      <c r="AQ448" s="168"/>
      <c r="AR448" s="168"/>
      <c r="AS448" s="168"/>
      <c r="AT448" s="168"/>
      <c r="AU448" s="168"/>
      <c r="AV448" s="168"/>
      <c r="AW448" s="168"/>
      <c r="AX448" s="168"/>
      <c r="AY448" s="168"/>
      <c r="AZ448" s="168"/>
      <c r="BA448" s="168"/>
      <c r="BB448" s="168"/>
      <c r="BC448" s="168"/>
      <c r="BD448" s="168"/>
      <c r="BE448" s="168"/>
      <c r="BF448" s="168"/>
      <c r="BG448" s="168"/>
      <c r="BH448" s="168"/>
      <c r="BI448" s="168"/>
      <c r="BJ448" s="168"/>
    </row>
    <row r="449" spans="1:62" ht="12.75" customHeight="1">
      <c r="A449" s="168"/>
      <c r="B449" s="168"/>
      <c r="C449" s="168"/>
      <c r="D449" s="168"/>
      <c r="E449" s="168"/>
      <c r="F449" s="168"/>
      <c r="G449" s="168"/>
      <c r="H449" s="168"/>
      <c r="I449" s="168"/>
      <c r="J449" s="168"/>
      <c r="K449" s="168"/>
      <c r="L449" s="168"/>
      <c r="M449" s="168"/>
      <c r="N449" s="168"/>
      <c r="O449" s="168"/>
      <c r="P449" s="168"/>
      <c r="Q449" s="168"/>
      <c r="R449" s="168"/>
      <c r="S449" s="168"/>
      <c r="T449" s="168"/>
      <c r="U449" s="168"/>
      <c r="V449" s="168"/>
      <c r="W449" s="168"/>
      <c r="X449" s="168"/>
      <c r="Y449" s="168"/>
      <c r="Z449" s="168"/>
      <c r="AA449" s="168"/>
      <c r="AB449" s="168"/>
      <c r="AC449" s="168"/>
      <c r="AD449" s="168"/>
      <c r="AE449" s="168"/>
      <c r="AF449" s="168"/>
      <c r="AG449" s="168"/>
      <c r="AH449" s="168"/>
      <c r="AI449" s="168"/>
      <c r="AJ449" s="168"/>
      <c r="AK449" s="168"/>
      <c r="AL449" s="168"/>
      <c r="AM449" s="168"/>
      <c r="AN449" s="168"/>
      <c r="AO449" s="168"/>
      <c r="AP449" s="168"/>
      <c r="AQ449" s="168"/>
      <c r="AR449" s="168"/>
      <c r="AS449" s="168"/>
      <c r="AT449" s="168"/>
      <c r="AU449" s="168"/>
      <c r="AV449" s="168"/>
      <c r="AW449" s="168"/>
      <c r="AX449" s="168"/>
      <c r="AY449" s="168"/>
      <c r="AZ449" s="168"/>
      <c r="BA449" s="168"/>
      <c r="BB449" s="168"/>
      <c r="BC449" s="168"/>
      <c r="BD449" s="168"/>
      <c r="BE449" s="168"/>
      <c r="BF449" s="168"/>
      <c r="BG449" s="168"/>
      <c r="BH449" s="168"/>
      <c r="BI449" s="168"/>
      <c r="BJ449" s="168"/>
    </row>
    <row r="450" spans="1:62" ht="12.75" customHeight="1">
      <c r="A450" s="168"/>
      <c r="B450" s="168"/>
      <c r="C450" s="168"/>
      <c r="D450" s="168"/>
      <c r="E450" s="168"/>
      <c r="F450" s="168"/>
      <c r="G450" s="168"/>
      <c r="H450" s="168"/>
      <c r="I450" s="168"/>
      <c r="J450" s="168"/>
      <c r="K450" s="168"/>
      <c r="L450" s="168"/>
      <c r="M450" s="168"/>
      <c r="N450" s="168"/>
      <c r="O450" s="168"/>
      <c r="P450" s="168"/>
      <c r="Q450" s="168"/>
      <c r="R450" s="168"/>
      <c r="S450" s="168"/>
      <c r="T450" s="168"/>
      <c r="U450" s="168"/>
      <c r="V450" s="168"/>
      <c r="W450" s="168"/>
      <c r="X450" s="168"/>
      <c r="Y450" s="168"/>
      <c r="Z450" s="168"/>
      <c r="AA450" s="168"/>
      <c r="AB450" s="168"/>
      <c r="AC450" s="168"/>
      <c r="AD450" s="168"/>
      <c r="AE450" s="168"/>
      <c r="AF450" s="168"/>
      <c r="AG450" s="168"/>
      <c r="AH450" s="168"/>
      <c r="AI450" s="168"/>
      <c r="AJ450" s="168"/>
      <c r="AK450" s="168"/>
      <c r="AL450" s="168"/>
      <c r="AM450" s="168"/>
      <c r="AN450" s="168"/>
      <c r="AO450" s="168"/>
      <c r="AP450" s="168"/>
      <c r="AQ450" s="168"/>
      <c r="AR450" s="168"/>
      <c r="AS450" s="168"/>
      <c r="AT450" s="168"/>
      <c r="AU450" s="168"/>
      <c r="AV450" s="168"/>
      <c r="AW450" s="168"/>
      <c r="AX450" s="168"/>
      <c r="AY450" s="168"/>
      <c r="AZ450" s="168"/>
      <c r="BA450" s="168"/>
      <c r="BB450" s="168"/>
      <c r="BC450" s="168"/>
      <c r="BD450" s="168"/>
      <c r="BE450" s="168"/>
      <c r="BF450" s="168"/>
      <c r="BG450" s="168"/>
      <c r="BH450" s="168"/>
      <c r="BI450" s="168"/>
      <c r="BJ450" s="168"/>
    </row>
    <row r="451" spans="1:62" ht="12.75" customHeight="1">
      <c r="A451" s="168"/>
      <c r="B451" s="168"/>
      <c r="C451" s="168"/>
      <c r="D451" s="168"/>
      <c r="E451" s="168"/>
      <c r="F451" s="168"/>
      <c r="G451" s="168"/>
      <c r="H451" s="168"/>
      <c r="I451" s="168"/>
      <c r="J451" s="168"/>
      <c r="K451" s="168"/>
      <c r="L451" s="168"/>
      <c r="M451" s="168"/>
      <c r="N451" s="168"/>
      <c r="O451" s="168"/>
      <c r="P451" s="168"/>
      <c r="Q451" s="168"/>
      <c r="R451" s="168"/>
      <c r="S451" s="168"/>
      <c r="T451" s="168"/>
      <c r="U451" s="168"/>
      <c r="V451" s="168"/>
      <c r="W451" s="168"/>
      <c r="X451" s="168"/>
      <c r="Y451" s="168"/>
      <c r="Z451" s="168"/>
      <c r="AA451" s="168"/>
      <c r="AB451" s="168"/>
      <c r="AC451" s="168"/>
      <c r="AD451" s="168"/>
      <c r="AE451" s="168"/>
      <c r="AF451" s="168"/>
      <c r="AG451" s="168"/>
      <c r="AH451" s="168"/>
      <c r="AI451" s="168"/>
      <c r="AJ451" s="168"/>
      <c r="AK451" s="168"/>
      <c r="AL451" s="168"/>
      <c r="AM451" s="168"/>
      <c r="AN451" s="168"/>
      <c r="AO451" s="168"/>
      <c r="AP451" s="168"/>
      <c r="AQ451" s="168"/>
      <c r="AR451" s="168"/>
      <c r="AS451" s="168"/>
      <c r="AT451" s="168"/>
      <c r="AU451" s="168"/>
      <c r="AV451" s="168"/>
      <c r="AW451" s="168"/>
      <c r="AX451" s="168"/>
      <c r="AY451" s="168"/>
      <c r="AZ451" s="168"/>
      <c r="BA451" s="168"/>
      <c r="BB451" s="168"/>
      <c r="BC451" s="168"/>
      <c r="BD451" s="168"/>
      <c r="BE451" s="168"/>
      <c r="BF451" s="168"/>
      <c r="BG451" s="168"/>
      <c r="BH451" s="168"/>
      <c r="BI451" s="168"/>
      <c r="BJ451" s="168"/>
    </row>
    <row r="452" spans="1:62" ht="12.75" customHeight="1">
      <c r="A452" s="168"/>
      <c r="B452" s="168"/>
      <c r="C452" s="168"/>
      <c r="D452" s="168"/>
      <c r="E452" s="168"/>
      <c r="F452" s="168"/>
      <c r="G452" s="168"/>
      <c r="H452" s="168"/>
      <c r="I452" s="168"/>
      <c r="J452" s="168"/>
      <c r="K452" s="168"/>
      <c r="L452" s="168"/>
      <c r="M452" s="168"/>
      <c r="N452" s="168"/>
      <c r="O452" s="168"/>
      <c r="P452" s="168"/>
      <c r="Q452" s="168"/>
      <c r="R452" s="168"/>
      <c r="S452" s="168"/>
      <c r="T452" s="168"/>
      <c r="U452" s="168"/>
      <c r="V452" s="168"/>
      <c r="W452" s="168"/>
      <c r="X452" s="168"/>
      <c r="Y452" s="168"/>
      <c r="Z452" s="168"/>
      <c r="AA452" s="168"/>
      <c r="AB452" s="168"/>
      <c r="AC452" s="168"/>
      <c r="AD452" s="168"/>
      <c r="AE452" s="168"/>
      <c r="AF452" s="168"/>
      <c r="AG452" s="168"/>
      <c r="AH452" s="168"/>
      <c r="AI452" s="168"/>
      <c r="AJ452" s="168"/>
      <c r="AK452" s="168"/>
      <c r="AL452" s="168"/>
      <c r="AM452" s="168"/>
      <c r="AN452" s="168"/>
      <c r="AO452" s="168"/>
      <c r="AP452" s="168"/>
      <c r="AQ452" s="168"/>
      <c r="AR452" s="168"/>
      <c r="AS452" s="168"/>
      <c r="AT452" s="168"/>
      <c r="AU452" s="168"/>
      <c r="AV452" s="168"/>
      <c r="AW452" s="168"/>
      <c r="AX452" s="168"/>
      <c r="AY452" s="168"/>
      <c r="AZ452" s="168"/>
      <c r="BA452" s="168"/>
      <c r="BB452" s="168"/>
      <c r="BC452" s="168"/>
      <c r="BD452" s="168"/>
      <c r="BE452" s="168"/>
      <c r="BF452" s="168"/>
      <c r="BG452" s="168"/>
      <c r="BH452" s="168"/>
      <c r="BI452" s="168"/>
      <c r="BJ452" s="168"/>
    </row>
    <row r="453" spans="1:62" ht="12.75" customHeight="1">
      <c r="A453" s="168"/>
      <c r="B453" s="168"/>
      <c r="C453" s="168"/>
      <c r="D453" s="168"/>
      <c r="E453" s="168"/>
      <c r="F453" s="168"/>
      <c r="G453" s="168"/>
      <c r="H453" s="168"/>
      <c r="I453" s="168"/>
      <c r="J453" s="168"/>
      <c r="K453" s="168"/>
      <c r="L453" s="168"/>
      <c r="M453" s="168"/>
      <c r="N453" s="168"/>
      <c r="O453" s="168"/>
      <c r="P453" s="168"/>
      <c r="Q453" s="168"/>
      <c r="R453" s="168"/>
      <c r="S453" s="168"/>
      <c r="T453" s="168"/>
      <c r="U453" s="168"/>
      <c r="V453" s="168"/>
      <c r="W453" s="168"/>
      <c r="X453" s="168"/>
      <c r="Y453" s="168"/>
      <c r="Z453" s="168"/>
      <c r="AA453" s="168"/>
      <c r="AB453" s="168"/>
      <c r="AC453" s="168"/>
      <c r="AD453" s="168"/>
      <c r="AE453" s="168"/>
      <c r="AF453" s="168"/>
      <c r="AG453" s="168"/>
      <c r="AH453" s="168"/>
      <c r="AI453" s="168"/>
      <c r="AJ453" s="168"/>
      <c r="AK453" s="168"/>
      <c r="AL453" s="168"/>
      <c r="AM453" s="168"/>
      <c r="AN453" s="168"/>
      <c r="AO453" s="168"/>
      <c r="AP453" s="168"/>
      <c r="AQ453" s="168"/>
      <c r="AR453" s="168"/>
      <c r="AS453" s="168"/>
      <c r="AT453" s="168"/>
      <c r="AU453" s="168"/>
      <c r="AV453" s="168"/>
      <c r="AW453" s="168"/>
      <c r="AX453" s="168"/>
      <c r="AY453" s="168"/>
      <c r="AZ453" s="168"/>
      <c r="BA453" s="168"/>
      <c r="BB453" s="168"/>
      <c r="BC453" s="168"/>
      <c r="BD453" s="168"/>
      <c r="BE453" s="168"/>
      <c r="BF453" s="168"/>
      <c r="BG453" s="168"/>
      <c r="BH453" s="168"/>
      <c r="BI453" s="168"/>
      <c r="BJ453" s="168"/>
    </row>
    <row r="454" spans="1:62" ht="12.75" customHeight="1">
      <c r="A454" s="168"/>
      <c r="B454" s="168"/>
      <c r="C454" s="168"/>
      <c r="D454" s="168"/>
      <c r="E454" s="168"/>
      <c r="F454" s="168"/>
      <c r="G454" s="168"/>
      <c r="H454" s="168"/>
      <c r="I454" s="168"/>
      <c r="J454" s="168"/>
      <c r="K454" s="168"/>
      <c r="L454" s="168"/>
      <c r="M454" s="168"/>
      <c r="N454" s="168"/>
      <c r="O454" s="168"/>
      <c r="P454" s="168"/>
      <c r="Q454" s="168"/>
      <c r="R454" s="168"/>
      <c r="S454" s="168"/>
      <c r="T454" s="168"/>
      <c r="U454" s="168"/>
      <c r="V454" s="168"/>
      <c r="W454" s="168"/>
      <c r="X454" s="168"/>
      <c r="Y454" s="168"/>
      <c r="Z454" s="168"/>
      <c r="AA454" s="168"/>
      <c r="AB454" s="168"/>
      <c r="AC454" s="168"/>
      <c r="AD454" s="168"/>
      <c r="AE454" s="168"/>
      <c r="AF454" s="168"/>
      <c r="AG454" s="168"/>
      <c r="AH454" s="168"/>
      <c r="AI454" s="168"/>
      <c r="AJ454" s="168"/>
      <c r="AK454" s="168"/>
      <c r="AL454" s="168"/>
      <c r="AM454" s="168"/>
      <c r="AN454" s="168"/>
      <c r="AO454" s="168"/>
      <c r="AP454" s="168"/>
      <c r="AQ454" s="168"/>
      <c r="AR454" s="168"/>
      <c r="AS454" s="168"/>
      <c r="AT454" s="168"/>
      <c r="AU454" s="168"/>
      <c r="AV454" s="168"/>
      <c r="AW454" s="168"/>
      <c r="AX454" s="168"/>
      <c r="AY454" s="168"/>
      <c r="AZ454" s="168"/>
      <c r="BA454" s="168"/>
      <c r="BB454" s="168"/>
      <c r="BC454" s="168"/>
      <c r="BD454" s="168"/>
      <c r="BE454" s="168"/>
      <c r="BF454" s="168"/>
      <c r="BG454" s="168"/>
      <c r="BH454" s="168"/>
      <c r="BI454" s="168"/>
      <c r="BJ454" s="168"/>
    </row>
    <row r="455" spans="1:62" ht="12.75" customHeight="1">
      <c r="A455" s="168"/>
      <c r="B455" s="168"/>
      <c r="C455" s="168"/>
      <c r="D455" s="168"/>
      <c r="E455" s="168"/>
      <c r="F455" s="168"/>
      <c r="G455" s="168"/>
      <c r="H455" s="168"/>
      <c r="I455" s="168"/>
      <c r="J455" s="168"/>
      <c r="K455" s="168"/>
      <c r="L455" s="168"/>
      <c r="M455" s="168"/>
      <c r="N455" s="168"/>
      <c r="O455" s="168"/>
      <c r="P455" s="168"/>
      <c r="Q455" s="168"/>
      <c r="R455" s="168"/>
      <c r="S455" s="168"/>
      <c r="T455" s="168"/>
      <c r="U455" s="168"/>
      <c r="V455" s="168"/>
      <c r="W455" s="168"/>
      <c r="X455" s="168"/>
      <c r="Y455" s="168"/>
      <c r="Z455" s="168"/>
      <c r="AA455" s="168"/>
      <c r="AB455" s="168"/>
      <c r="AC455" s="168"/>
      <c r="AD455" s="168"/>
      <c r="AE455" s="168"/>
      <c r="AF455" s="168"/>
      <c r="AG455" s="168"/>
      <c r="AH455" s="168"/>
      <c r="AI455" s="168"/>
      <c r="AJ455" s="168"/>
      <c r="AK455" s="168"/>
      <c r="AL455" s="168"/>
      <c r="AM455" s="168"/>
      <c r="AN455" s="168"/>
      <c r="AO455" s="168"/>
      <c r="AP455" s="168"/>
      <c r="AQ455" s="168"/>
      <c r="AR455" s="168"/>
      <c r="AS455" s="168"/>
      <c r="AT455" s="168"/>
      <c r="AU455" s="168"/>
      <c r="AV455" s="168"/>
      <c r="AW455" s="168"/>
      <c r="AX455" s="168"/>
      <c r="AY455" s="168"/>
      <c r="AZ455" s="168"/>
      <c r="BA455" s="168"/>
      <c r="BB455" s="168"/>
      <c r="BC455" s="168"/>
      <c r="BD455" s="168"/>
      <c r="BE455" s="168"/>
      <c r="BF455" s="168"/>
      <c r="BG455" s="168"/>
      <c r="BH455" s="168"/>
      <c r="BI455" s="168"/>
      <c r="BJ455" s="168"/>
    </row>
    <row r="456" spans="1:62" ht="12.75" customHeight="1">
      <c r="A456" s="168"/>
      <c r="B456" s="168"/>
      <c r="C456" s="168"/>
      <c r="D456" s="168"/>
      <c r="E456" s="168"/>
      <c r="F456" s="168"/>
      <c r="G456" s="168"/>
      <c r="H456" s="168"/>
      <c r="I456" s="168"/>
      <c r="J456" s="168"/>
      <c r="K456" s="168"/>
      <c r="L456" s="168"/>
      <c r="M456" s="168"/>
      <c r="N456" s="168"/>
      <c r="O456" s="168"/>
      <c r="P456" s="168"/>
      <c r="Q456" s="168"/>
      <c r="R456" s="168"/>
      <c r="S456" s="168"/>
      <c r="T456" s="168"/>
      <c r="U456" s="168"/>
      <c r="V456" s="168"/>
      <c r="W456" s="168"/>
      <c r="X456" s="168"/>
      <c r="Y456" s="168"/>
      <c r="Z456" s="168"/>
      <c r="AA456" s="168"/>
      <c r="AB456" s="168"/>
      <c r="AC456" s="168"/>
      <c r="AD456" s="168"/>
      <c r="AE456" s="168"/>
      <c r="AF456" s="168"/>
      <c r="AG456" s="168"/>
      <c r="AH456" s="168"/>
      <c r="AI456" s="168"/>
      <c r="AJ456" s="168"/>
      <c r="AK456" s="168"/>
      <c r="AL456" s="168"/>
      <c r="AM456" s="168"/>
      <c r="AN456" s="168"/>
      <c r="AO456" s="168"/>
      <c r="AP456" s="168"/>
      <c r="AQ456" s="168"/>
      <c r="AR456" s="168"/>
      <c r="AS456" s="168"/>
      <c r="AT456" s="168"/>
      <c r="AU456" s="168"/>
      <c r="AV456" s="168"/>
      <c r="AW456" s="168"/>
      <c r="AX456" s="168"/>
      <c r="AY456" s="168"/>
      <c r="AZ456" s="168"/>
      <c r="BA456" s="168"/>
      <c r="BB456" s="168"/>
      <c r="BC456" s="168"/>
      <c r="BD456" s="168"/>
      <c r="BE456" s="168"/>
      <c r="BF456" s="168"/>
      <c r="BG456" s="168"/>
      <c r="BH456" s="168"/>
      <c r="BI456" s="168"/>
      <c r="BJ456" s="168"/>
    </row>
    <row r="457" spans="1:62" ht="12.75" customHeight="1">
      <c r="A457" s="168"/>
      <c r="B457" s="168"/>
      <c r="C457" s="168"/>
      <c r="D457" s="168"/>
      <c r="E457" s="168"/>
      <c r="F457" s="168"/>
      <c r="G457" s="168"/>
      <c r="H457" s="168"/>
      <c r="I457" s="168"/>
      <c r="J457" s="168"/>
      <c r="K457" s="168"/>
      <c r="L457" s="168"/>
      <c r="M457" s="168"/>
      <c r="N457" s="168"/>
      <c r="O457" s="168"/>
      <c r="P457" s="168"/>
      <c r="Q457" s="168"/>
      <c r="R457" s="168"/>
      <c r="S457" s="168"/>
      <c r="T457" s="168"/>
      <c r="U457" s="168"/>
      <c r="V457" s="168"/>
      <c r="W457" s="168"/>
      <c r="X457" s="168"/>
      <c r="Y457" s="168"/>
      <c r="Z457" s="168"/>
      <c r="AA457" s="168"/>
      <c r="AB457" s="168"/>
      <c r="AC457" s="168"/>
      <c r="AD457" s="168"/>
      <c r="AE457" s="168"/>
      <c r="AF457" s="168"/>
      <c r="AG457" s="168"/>
      <c r="AH457" s="168"/>
      <c r="AI457" s="168"/>
      <c r="AJ457" s="168"/>
      <c r="AK457" s="168"/>
      <c r="AL457" s="168"/>
      <c r="AM457" s="168"/>
      <c r="AN457" s="168"/>
      <c r="AO457" s="168"/>
      <c r="AP457" s="168"/>
      <c r="AQ457" s="168"/>
      <c r="AR457" s="168"/>
      <c r="AS457" s="168"/>
      <c r="AT457" s="168"/>
      <c r="AU457" s="168"/>
      <c r="AV457" s="168"/>
      <c r="AW457" s="168"/>
      <c r="AX457" s="168"/>
      <c r="AY457" s="168"/>
      <c r="AZ457" s="168"/>
      <c r="BA457" s="168"/>
      <c r="BB457" s="168"/>
      <c r="BC457" s="168"/>
      <c r="BD457" s="168"/>
      <c r="BE457" s="168"/>
      <c r="BF457" s="168"/>
      <c r="BG457" s="168"/>
      <c r="BH457" s="168"/>
      <c r="BI457" s="168"/>
      <c r="BJ457" s="168"/>
    </row>
    <row r="458" spans="1:62" ht="12.75" customHeight="1">
      <c r="A458" s="168"/>
      <c r="B458" s="168"/>
      <c r="C458" s="168"/>
      <c r="D458" s="168"/>
      <c r="E458" s="168"/>
      <c r="F458" s="168"/>
      <c r="G458" s="168"/>
      <c r="H458" s="168"/>
      <c r="I458" s="168"/>
      <c r="J458" s="168"/>
      <c r="K458" s="168"/>
      <c r="L458" s="168"/>
      <c r="M458" s="168"/>
      <c r="N458" s="168"/>
      <c r="O458" s="168"/>
      <c r="P458" s="168"/>
      <c r="Q458" s="168"/>
      <c r="R458" s="168"/>
      <c r="S458" s="168"/>
      <c r="T458" s="168"/>
      <c r="U458" s="168"/>
      <c r="V458" s="168"/>
      <c r="W458" s="168"/>
      <c r="X458" s="168"/>
      <c r="Y458" s="168"/>
      <c r="Z458" s="168"/>
      <c r="AA458" s="168"/>
      <c r="AB458" s="168"/>
      <c r="AC458" s="168"/>
      <c r="AD458" s="168"/>
      <c r="AE458" s="168"/>
      <c r="AF458" s="168"/>
      <c r="AG458" s="168"/>
      <c r="AH458" s="168"/>
      <c r="AI458" s="168"/>
      <c r="AJ458" s="168"/>
      <c r="AK458" s="168"/>
      <c r="AL458" s="168"/>
      <c r="AM458" s="168"/>
      <c r="AN458" s="168"/>
      <c r="AO458" s="168"/>
      <c r="AP458" s="168"/>
      <c r="AQ458" s="168"/>
      <c r="AR458" s="168"/>
      <c r="AS458" s="168"/>
      <c r="AT458" s="168"/>
      <c r="AU458" s="168"/>
      <c r="AV458" s="168"/>
      <c r="AW458" s="168"/>
      <c r="AX458" s="168"/>
      <c r="AY458" s="168"/>
      <c r="AZ458" s="168"/>
      <c r="BA458" s="168"/>
      <c r="BB458" s="168"/>
      <c r="BC458" s="168"/>
      <c r="BD458" s="168"/>
      <c r="BE458" s="168"/>
      <c r="BF458" s="168"/>
      <c r="BG458" s="168"/>
      <c r="BH458" s="168"/>
      <c r="BI458" s="168"/>
      <c r="BJ458" s="168"/>
    </row>
    <row r="459" spans="1:62" ht="12.75" customHeight="1">
      <c r="A459" s="168"/>
      <c r="B459" s="168"/>
      <c r="C459" s="168"/>
      <c r="D459" s="168"/>
      <c r="E459" s="168"/>
      <c r="F459" s="168"/>
      <c r="G459" s="168"/>
      <c r="H459" s="168"/>
      <c r="I459" s="168"/>
      <c r="J459" s="168"/>
      <c r="K459" s="168"/>
      <c r="L459" s="168"/>
      <c r="M459" s="168"/>
      <c r="N459" s="168"/>
      <c r="O459" s="168"/>
      <c r="P459" s="168"/>
      <c r="Q459" s="168"/>
      <c r="R459" s="168"/>
      <c r="S459" s="168"/>
      <c r="T459" s="168"/>
      <c r="U459" s="168"/>
      <c r="V459" s="168"/>
      <c r="W459" s="168"/>
      <c r="X459" s="168"/>
      <c r="Y459" s="168"/>
      <c r="Z459" s="168"/>
      <c r="AA459" s="168"/>
      <c r="AB459" s="168"/>
      <c r="AC459" s="168"/>
      <c r="AD459" s="168"/>
      <c r="AE459" s="168"/>
      <c r="AF459" s="168"/>
      <c r="AG459" s="168"/>
      <c r="AH459" s="168"/>
      <c r="AI459" s="168"/>
      <c r="AJ459" s="168"/>
      <c r="AK459" s="168"/>
      <c r="AL459" s="168"/>
      <c r="AM459" s="168"/>
      <c r="AN459" s="168"/>
      <c r="AO459" s="168"/>
      <c r="AP459" s="168"/>
      <c r="AQ459" s="168"/>
      <c r="AR459" s="168"/>
      <c r="AS459" s="168"/>
      <c r="AT459" s="168"/>
      <c r="AU459" s="168"/>
      <c r="AV459" s="168"/>
      <c r="AW459" s="168"/>
      <c r="AX459" s="168"/>
      <c r="AY459" s="168"/>
      <c r="AZ459" s="168"/>
      <c r="BA459" s="168"/>
      <c r="BB459" s="168"/>
      <c r="BC459" s="168"/>
      <c r="BD459" s="168"/>
      <c r="BE459" s="168"/>
      <c r="BF459" s="168"/>
      <c r="BG459" s="168"/>
      <c r="BH459" s="168"/>
      <c r="BI459" s="168"/>
      <c r="BJ459" s="168"/>
    </row>
    <row r="460" spans="1:62" ht="12.75" customHeight="1">
      <c r="A460" s="168"/>
      <c r="B460" s="168"/>
      <c r="C460" s="168"/>
      <c r="D460" s="168"/>
      <c r="E460" s="168"/>
      <c r="F460" s="168"/>
      <c r="G460" s="168"/>
      <c r="H460" s="168"/>
      <c r="I460" s="168"/>
      <c r="J460" s="168"/>
      <c r="K460" s="168"/>
      <c r="L460" s="168"/>
      <c r="M460" s="168"/>
      <c r="N460" s="168"/>
      <c r="O460" s="168"/>
      <c r="P460" s="168"/>
      <c r="Q460" s="168"/>
      <c r="R460" s="168"/>
      <c r="S460" s="168"/>
      <c r="T460" s="168"/>
      <c r="U460" s="168"/>
      <c r="V460" s="168"/>
      <c r="W460" s="168"/>
      <c r="X460" s="168"/>
      <c r="Y460" s="168"/>
      <c r="Z460" s="168"/>
      <c r="AA460" s="168"/>
      <c r="AB460" s="168"/>
      <c r="AC460" s="168"/>
      <c r="AD460" s="168"/>
      <c r="AE460" s="168"/>
      <c r="AF460" s="168"/>
      <c r="AG460" s="168"/>
      <c r="AH460" s="168"/>
      <c r="AI460" s="168"/>
      <c r="AJ460" s="168"/>
      <c r="AK460" s="168"/>
      <c r="AL460" s="168"/>
      <c r="AM460" s="168"/>
      <c r="AN460" s="168"/>
      <c r="AO460" s="168"/>
      <c r="AP460" s="168"/>
      <c r="AQ460" s="168"/>
      <c r="AR460" s="168"/>
      <c r="AS460" s="168"/>
      <c r="AT460" s="168"/>
      <c r="AU460" s="168"/>
      <c r="AV460" s="168"/>
      <c r="AW460" s="168"/>
      <c r="AX460" s="168"/>
      <c r="AY460" s="168"/>
      <c r="AZ460" s="168"/>
      <c r="BA460" s="168"/>
      <c r="BB460" s="168"/>
      <c r="BC460" s="168"/>
      <c r="BD460" s="168"/>
      <c r="BE460" s="168"/>
      <c r="BF460" s="168"/>
      <c r="BG460" s="168"/>
      <c r="BH460" s="168"/>
      <c r="BI460" s="168"/>
      <c r="BJ460" s="168"/>
    </row>
    <row r="461" spans="1:62" ht="12.75" customHeight="1">
      <c r="A461" s="168"/>
      <c r="B461" s="168"/>
      <c r="C461" s="168"/>
      <c r="D461" s="168"/>
      <c r="E461" s="168"/>
      <c r="F461" s="168"/>
      <c r="G461" s="168"/>
      <c r="H461" s="168"/>
      <c r="I461" s="168"/>
      <c r="J461" s="168"/>
      <c r="K461" s="168"/>
      <c r="L461" s="168"/>
      <c r="M461" s="168"/>
      <c r="N461" s="168"/>
      <c r="O461" s="168"/>
      <c r="P461" s="168"/>
      <c r="Q461" s="168"/>
      <c r="R461" s="168"/>
      <c r="S461" s="168"/>
      <c r="T461" s="168"/>
      <c r="U461" s="168"/>
      <c r="V461" s="168"/>
      <c r="W461" s="168"/>
      <c r="X461" s="168"/>
      <c r="Y461" s="168"/>
      <c r="Z461" s="168"/>
      <c r="AA461" s="168"/>
      <c r="AB461" s="168"/>
      <c r="AC461" s="168"/>
      <c r="AD461" s="168"/>
      <c r="AE461" s="168"/>
      <c r="AF461" s="168"/>
      <c r="AG461" s="168"/>
      <c r="AH461" s="168"/>
      <c r="AI461" s="168"/>
      <c r="AJ461" s="168"/>
      <c r="AK461" s="168"/>
      <c r="AL461" s="168"/>
      <c r="AM461" s="168"/>
      <c r="AN461" s="168"/>
      <c r="AO461" s="168"/>
      <c r="AP461" s="168"/>
      <c r="AQ461" s="168"/>
      <c r="AR461" s="168"/>
      <c r="AS461" s="168"/>
      <c r="AT461" s="168"/>
      <c r="AU461" s="168"/>
      <c r="AV461" s="168"/>
      <c r="AW461" s="168"/>
      <c r="AX461" s="168"/>
      <c r="AY461" s="168"/>
      <c r="AZ461" s="168"/>
      <c r="BA461" s="168"/>
      <c r="BB461" s="168"/>
      <c r="BC461" s="168"/>
      <c r="BD461" s="168"/>
      <c r="BE461" s="168"/>
      <c r="BF461" s="168"/>
      <c r="BG461" s="168"/>
      <c r="BH461" s="168"/>
      <c r="BI461" s="168"/>
      <c r="BJ461" s="168"/>
    </row>
    <row r="462" spans="1:62" ht="12.75" customHeight="1">
      <c r="A462" s="168"/>
      <c r="B462" s="168"/>
      <c r="C462" s="168"/>
      <c r="D462" s="168"/>
      <c r="E462" s="168"/>
      <c r="F462" s="168"/>
      <c r="G462" s="168"/>
      <c r="H462" s="168"/>
      <c r="I462" s="168"/>
      <c r="J462" s="168"/>
      <c r="K462" s="168"/>
      <c r="L462" s="168"/>
      <c r="M462" s="168"/>
      <c r="N462" s="168"/>
      <c r="O462" s="168"/>
      <c r="P462" s="168"/>
      <c r="Q462" s="168"/>
      <c r="R462" s="168"/>
      <c r="S462" s="168"/>
      <c r="T462" s="168"/>
      <c r="U462" s="168"/>
      <c r="V462" s="168"/>
      <c r="W462" s="168"/>
      <c r="X462" s="168"/>
      <c r="Y462" s="168"/>
      <c r="Z462" s="168"/>
      <c r="AA462" s="168"/>
      <c r="AB462" s="168"/>
      <c r="AC462" s="168"/>
      <c r="AD462" s="168"/>
      <c r="AE462" s="168"/>
      <c r="AF462" s="168"/>
      <c r="AG462" s="168"/>
      <c r="AH462" s="168"/>
      <c r="AI462" s="168"/>
      <c r="AJ462" s="168"/>
      <c r="AK462" s="168"/>
      <c r="AL462" s="168"/>
      <c r="AM462" s="168"/>
      <c r="AN462" s="168"/>
      <c r="AO462" s="168"/>
      <c r="AP462" s="168"/>
      <c r="AQ462" s="168"/>
      <c r="AR462" s="168"/>
      <c r="AS462" s="168"/>
      <c r="AT462" s="168"/>
      <c r="AU462" s="168"/>
      <c r="AV462" s="168"/>
      <c r="AW462" s="168"/>
      <c r="AX462" s="168"/>
      <c r="AY462" s="168"/>
      <c r="AZ462" s="168"/>
      <c r="BA462" s="168"/>
      <c r="BB462" s="168"/>
      <c r="BC462" s="168"/>
      <c r="BD462" s="168"/>
      <c r="BE462" s="168"/>
      <c r="BF462" s="168"/>
      <c r="BG462" s="168"/>
      <c r="BH462" s="168"/>
      <c r="BI462" s="168"/>
      <c r="BJ462" s="168"/>
    </row>
    <row r="463" spans="1:62" ht="12.75" customHeight="1">
      <c r="A463" s="168"/>
      <c r="B463" s="168"/>
      <c r="C463" s="168"/>
      <c r="D463" s="168"/>
      <c r="E463" s="168"/>
      <c r="F463" s="168"/>
      <c r="G463" s="168"/>
      <c r="H463" s="168"/>
      <c r="I463" s="168"/>
      <c r="J463" s="168"/>
      <c r="K463" s="168"/>
      <c r="L463" s="168"/>
      <c r="M463" s="168"/>
      <c r="N463" s="168"/>
      <c r="O463" s="168"/>
      <c r="P463" s="168"/>
      <c r="Q463" s="168"/>
      <c r="R463" s="168"/>
      <c r="S463" s="168"/>
      <c r="T463" s="168"/>
      <c r="U463" s="168"/>
      <c r="V463" s="168"/>
      <c r="W463" s="168"/>
      <c r="X463" s="168"/>
      <c r="Y463" s="168"/>
      <c r="Z463" s="168"/>
      <c r="AA463" s="168"/>
      <c r="AB463" s="168"/>
      <c r="AC463" s="168"/>
      <c r="AD463" s="168"/>
      <c r="AE463" s="168"/>
      <c r="AF463" s="168"/>
      <c r="AG463" s="168"/>
      <c r="AH463" s="168"/>
      <c r="AI463" s="168"/>
      <c r="AJ463" s="168"/>
      <c r="AK463" s="168"/>
      <c r="AL463" s="168"/>
      <c r="AM463" s="168"/>
      <c r="AN463" s="168"/>
      <c r="AO463" s="168"/>
      <c r="AP463" s="168"/>
      <c r="AQ463" s="168"/>
      <c r="AR463" s="168"/>
      <c r="AS463" s="168"/>
      <c r="AT463" s="168"/>
      <c r="AU463" s="168"/>
      <c r="AV463" s="168"/>
      <c r="AW463" s="168"/>
      <c r="AX463" s="168"/>
      <c r="AY463" s="168"/>
      <c r="AZ463" s="168"/>
      <c r="BA463" s="168"/>
      <c r="BB463" s="168"/>
      <c r="BC463" s="168"/>
      <c r="BD463" s="168"/>
      <c r="BE463" s="168"/>
      <c r="BF463" s="168"/>
      <c r="BG463" s="168"/>
      <c r="BH463" s="168"/>
      <c r="BI463" s="168"/>
      <c r="BJ463" s="168"/>
    </row>
    <row r="464" spans="1:62" ht="12.75" customHeight="1">
      <c r="A464" s="168"/>
      <c r="B464" s="168"/>
      <c r="C464" s="168"/>
      <c r="D464" s="168"/>
      <c r="E464" s="168"/>
      <c r="F464" s="168"/>
      <c r="G464" s="168"/>
      <c r="H464" s="168"/>
      <c r="I464" s="168"/>
      <c r="J464" s="168"/>
      <c r="K464" s="168"/>
      <c r="L464" s="168"/>
      <c r="M464" s="168"/>
      <c r="N464" s="168"/>
      <c r="O464" s="168"/>
      <c r="P464" s="168"/>
      <c r="Q464" s="168"/>
      <c r="R464" s="168"/>
      <c r="S464" s="168"/>
      <c r="T464" s="168"/>
      <c r="U464" s="168"/>
      <c r="V464" s="168"/>
      <c r="W464" s="168"/>
      <c r="X464" s="168"/>
      <c r="Y464" s="168"/>
      <c r="Z464" s="168"/>
      <c r="AA464" s="168"/>
      <c r="AB464" s="168"/>
      <c r="AC464" s="168"/>
      <c r="AD464" s="168"/>
      <c r="AE464" s="168"/>
      <c r="AF464" s="168"/>
      <c r="AG464" s="168"/>
      <c r="AH464" s="168"/>
      <c r="AI464" s="168"/>
      <c r="AJ464" s="168"/>
      <c r="AK464" s="168"/>
      <c r="AL464" s="168"/>
      <c r="AM464" s="168"/>
      <c r="AN464" s="168"/>
      <c r="AO464" s="168"/>
      <c r="AP464" s="168"/>
      <c r="AQ464" s="168"/>
      <c r="AR464" s="168"/>
      <c r="AS464" s="168"/>
      <c r="AT464" s="168"/>
      <c r="AU464" s="168"/>
      <c r="AV464" s="168"/>
      <c r="AW464" s="168"/>
      <c r="AX464" s="168"/>
      <c r="AY464" s="168"/>
      <c r="AZ464" s="168"/>
      <c r="BA464" s="168"/>
      <c r="BB464" s="168"/>
      <c r="BC464" s="168"/>
      <c r="BD464" s="168"/>
      <c r="BE464" s="168"/>
      <c r="BF464" s="168"/>
      <c r="BG464" s="168"/>
      <c r="BH464" s="168"/>
      <c r="BI464" s="168"/>
      <c r="BJ464" s="168"/>
    </row>
    <row r="465" spans="1:62" ht="12.75" customHeight="1">
      <c r="A465" s="168"/>
      <c r="B465" s="168"/>
      <c r="C465" s="168"/>
      <c r="D465" s="168"/>
      <c r="E465" s="168"/>
      <c r="F465" s="168"/>
      <c r="G465" s="168"/>
      <c r="H465" s="168"/>
      <c r="I465" s="168"/>
      <c r="J465" s="168"/>
      <c r="K465" s="168"/>
      <c r="L465" s="168"/>
      <c r="M465" s="168"/>
      <c r="N465" s="168"/>
      <c r="O465" s="168"/>
      <c r="P465" s="168"/>
      <c r="Q465" s="168"/>
      <c r="R465" s="168"/>
      <c r="S465" s="168"/>
      <c r="T465" s="168"/>
      <c r="U465" s="168"/>
      <c r="V465" s="168"/>
      <c r="W465" s="168"/>
      <c r="X465" s="168"/>
      <c r="Y465" s="168"/>
      <c r="Z465" s="168"/>
      <c r="AA465" s="168"/>
      <c r="AB465" s="168"/>
      <c r="AC465" s="168"/>
      <c r="AD465" s="168"/>
      <c r="AE465" s="168"/>
      <c r="AF465" s="168"/>
      <c r="AG465" s="168"/>
      <c r="AH465" s="168"/>
      <c r="AI465" s="168"/>
      <c r="AJ465" s="168"/>
      <c r="AK465" s="168"/>
      <c r="AL465" s="168"/>
      <c r="AM465" s="168"/>
      <c r="AN465" s="168"/>
      <c r="AO465" s="168"/>
      <c r="AP465" s="168"/>
      <c r="AQ465" s="168"/>
      <c r="AR465" s="168"/>
      <c r="AS465" s="168"/>
      <c r="AT465" s="168"/>
      <c r="AU465" s="168"/>
      <c r="AV465" s="168"/>
      <c r="AW465" s="168"/>
      <c r="AX465" s="168"/>
      <c r="AY465" s="168"/>
      <c r="AZ465" s="168"/>
      <c r="BA465" s="168"/>
      <c r="BB465" s="168"/>
      <c r="BC465" s="168"/>
      <c r="BD465" s="168"/>
      <c r="BE465" s="168"/>
      <c r="BF465" s="168"/>
      <c r="BG465" s="168"/>
      <c r="BH465" s="168"/>
      <c r="BI465" s="168"/>
      <c r="BJ465" s="168"/>
    </row>
    <row r="466" spans="1:62" ht="12.75" customHeight="1">
      <c r="A466" s="168"/>
      <c r="B466" s="168"/>
      <c r="C466" s="168"/>
      <c r="D466" s="168"/>
      <c r="E466" s="168"/>
      <c r="F466" s="168"/>
      <c r="G466" s="168"/>
      <c r="H466" s="168"/>
      <c r="I466" s="168"/>
      <c r="J466" s="168"/>
      <c r="K466" s="168"/>
      <c r="L466" s="168"/>
      <c r="M466" s="168"/>
      <c r="N466" s="168"/>
      <c r="O466" s="168"/>
      <c r="P466" s="168"/>
      <c r="Q466" s="168"/>
      <c r="R466" s="168"/>
      <c r="S466" s="168"/>
      <c r="T466" s="168"/>
      <c r="U466" s="168"/>
      <c r="V466" s="168"/>
      <c r="W466" s="168"/>
      <c r="X466" s="168"/>
      <c r="Y466" s="168"/>
      <c r="Z466" s="168"/>
      <c r="AA466" s="168"/>
      <c r="AB466" s="168"/>
      <c r="AC466" s="168"/>
      <c r="AD466" s="168"/>
      <c r="AE466" s="168"/>
      <c r="AF466" s="168"/>
      <c r="AG466" s="168"/>
      <c r="AH466" s="168"/>
      <c r="AI466" s="168"/>
      <c r="AJ466" s="168"/>
      <c r="AK466" s="168"/>
      <c r="AL466" s="168"/>
      <c r="AM466" s="168"/>
      <c r="AN466" s="168"/>
      <c r="AO466" s="168"/>
      <c r="AP466" s="168"/>
      <c r="AQ466" s="168"/>
      <c r="AR466" s="168"/>
      <c r="AS466" s="168"/>
      <c r="AT466" s="168"/>
      <c r="AU466" s="168"/>
      <c r="AV466" s="168"/>
      <c r="AW466" s="168"/>
      <c r="AX466" s="168"/>
      <c r="AY466" s="168"/>
      <c r="AZ466" s="168"/>
      <c r="BA466" s="168"/>
      <c r="BB466" s="168"/>
      <c r="BC466" s="168"/>
      <c r="BD466" s="168"/>
      <c r="BE466" s="168"/>
      <c r="BF466" s="168"/>
      <c r="BG466" s="168"/>
      <c r="BH466" s="168"/>
      <c r="BI466" s="168"/>
      <c r="BJ466" s="168"/>
    </row>
    <row r="467" spans="1:62" ht="12.75" customHeight="1">
      <c r="A467" s="168"/>
      <c r="B467" s="168"/>
      <c r="C467" s="168"/>
      <c r="D467" s="168"/>
      <c r="E467" s="168"/>
      <c r="F467" s="168"/>
      <c r="G467" s="168"/>
      <c r="H467" s="168"/>
      <c r="I467" s="168"/>
      <c r="J467" s="168"/>
      <c r="K467" s="168"/>
      <c r="L467" s="168"/>
      <c r="M467" s="168"/>
      <c r="N467" s="168"/>
      <c r="O467" s="168"/>
      <c r="P467" s="168"/>
      <c r="Q467" s="168"/>
      <c r="R467" s="168"/>
      <c r="S467" s="168"/>
      <c r="T467" s="168"/>
      <c r="U467" s="168"/>
      <c r="V467" s="168"/>
      <c r="W467" s="168"/>
      <c r="X467" s="168"/>
      <c r="Y467" s="168"/>
      <c r="Z467" s="168"/>
      <c r="AA467" s="168"/>
      <c r="AB467" s="168"/>
      <c r="AC467" s="168"/>
      <c r="AD467" s="168"/>
      <c r="AE467" s="168"/>
      <c r="AF467" s="168"/>
      <c r="AG467" s="168"/>
      <c r="AH467" s="168"/>
      <c r="AI467" s="168"/>
      <c r="AJ467" s="168"/>
      <c r="AK467" s="168"/>
      <c r="AL467" s="168"/>
      <c r="AM467" s="168"/>
      <c r="AN467" s="168"/>
      <c r="AO467" s="168"/>
      <c r="AP467" s="168"/>
      <c r="AQ467" s="168"/>
      <c r="AR467" s="168"/>
      <c r="AS467" s="168"/>
      <c r="AT467" s="168"/>
      <c r="AU467" s="168"/>
      <c r="AV467" s="168"/>
      <c r="AW467" s="168"/>
      <c r="AX467" s="168"/>
      <c r="AY467" s="168"/>
      <c r="AZ467" s="168"/>
      <c r="BA467" s="168"/>
      <c r="BB467" s="168"/>
      <c r="BC467" s="168"/>
      <c r="BD467" s="168"/>
      <c r="BE467" s="168"/>
      <c r="BF467" s="168"/>
      <c r="BG467" s="168"/>
      <c r="BH467" s="168"/>
      <c r="BI467" s="168"/>
      <c r="BJ467" s="168"/>
    </row>
    <row r="468" spans="1:62" ht="12.75" customHeight="1">
      <c r="A468" s="168"/>
      <c r="B468" s="168"/>
      <c r="C468" s="168"/>
      <c r="D468" s="168"/>
      <c r="E468" s="168"/>
      <c r="F468" s="168"/>
      <c r="G468" s="168"/>
      <c r="H468" s="168"/>
      <c r="I468" s="168"/>
      <c r="J468" s="168"/>
      <c r="K468" s="168"/>
      <c r="L468" s="168"/>
      <c r="M468" s="168"/>
      <c r="N468" s="168"/>
      <c r="O468" s="168"/>
      <c r="P468" s="168"/>
      <c r="Q468" s="168"/>
      <c r="R468" s="168"/>
      <c r="S468" s="168"/>
      <c r="T468" s="168"/>
      <c r="U468" s="168"/>
      <c r="V468" s="168"/>
      <c r="W468" s="168"/>
      <c r="X468" s="168"/>
      <c r="Y468" s="168"/>
      <c r="Z468" s="168"/>
      <c r="AA468" s="168"/>
      <c r="AB468" s="168"/>
      <c r="AC468" s="168"/>
      <c r="AD468" s="168"/>
      <c r="AE468" s="168"/>
      <c r="AF468" s="168"/>
      <c r="AG468" s="168"/>
      <c r="AH468" s="168"/>
      <c r="AI468" s="168"/>
      <c r="AJ468" s="168"/>
      <c r="AK468" s="168"/>
      <c r="AL468" s="168"/>
      <c r="AM468" s="168"/>
      <c r="AN468" s="168"/>
      <c r="AO468" s="168"/>
      <c r="AP468" s="168"/>
      <c r="AQ468" s="168"/>
      <c r="AR468" s="168"/>
      <c r="AS468" s="168"/>
      <c r="AT468" s="168"/>
      <c r="AU468" s="168"/>
      <c r="AV468" s="168"/>
      <c r="AW468" s="168"/>
      <c r="AX468" s="168"/>
      <c r="AY468" s="168"/>
      <c r="AZ468" s="168"/>
      <c r="BA468" s="168"/>
      <c r="BB468" s="168"/>
      <c r="BC468" s="168"/>
      <c r="BD468" s="168"/>
      <c r="BE468" s="168"/>
      <c r="BF468" s="168"/>
      <c r="BG468" s="168"/>
      <c r="BH468" s="168"/>
      <c r="BI468" s="168"/>
      <c r="BJ468" s="168"/>
    </row>
    <row r="469" spans="1:62" ht="12.75" customHeight="1">
      <c r="A469" s="168"/>
      <c r="B469" s="168"/>
      <c r="C469" s="168"/>
      <c r="D469" s="168"/>
      <c r="E469" s="168"/>
      <c r="F469" s="168"/>
      <c r="G469" s="168"/>
      <c r="H469" s="168"/>
      <c r="I469" s="168"/>
      <c r="J469" s="168"/>
      <c r="K469" s="168"/>
      <c r="L469" s="168"/>
      <c r="M469" s="168"/>
      <c r="N469" s="168"/>
      <c r="O469" s="168"/>
      <c r="P469" s="168"/>
      <c r="Q469" s="168"/>
      <c r="R469" s="168"/>
      <c r="S469" s="168"/>
      <c r="T469" s="168"/>
      <c r="U469" s="168"/>
      <c r="V469" s="168"/>
      <c r="W469" s="168"/>
      <c r="X469" s="168"/>
      <c r="Y469" s="168"/>
      <c r="Z469" s="168"/>
      <c r="AA469" s="168"/>
      <c r="AB469" s="168"/>
      <c r="AC469" s="168"/>
      <c r="AD469" s="168"/>
      <c r="AE469" s="168"/>
      <c r="AF469" s="168"/>
      <c r="AG469" s="168"/>
      <c r="AH469" s="168"/>
      <c r="AI469" s="168"/>
      <c r="AJ469" s="168"/>
      <c r="AK469" s="168"/>
      <c r="AL469" s="168"/>
      <c r="AM469" s="168"/>
      <c r="AN469" s="168"/>
      <c r="AO469" s="168"/>
      <c r="AP469" s="168"/>
      <c r="AQ469" s="168"/>
      <c r="AR469" s="168"/>
      <c r="AS469" s="168"/>
      <c r="AT469" s="168"/>
      <c r="AU469" s="168"/>
      <c r="AV469" s="168"/>
      <c r="AW469" s="168"/>
      <c r="AX469" s="168"/>
      <c r="AY469" s="168"/>
      <c r="AZ469" s="168"/>
      <c r="BA469" s="168"/>
      <c r="BB469" s="168"/>
      <c r="BC469" s="168"/>
      <c r="BD469" s="168"/>
      <c r="BE469" s="168"/>
      <c r="BF469" s="168"/>
      <c r="BG469" s="168"/>
      <c r="BH469" s="168"/>
      <c r="BI469" s="168"/>
      <c r="BJ469" s="168"/>
    </row>
    <row r="470" spans="1:62" ht="12.75" customHeight="1">
      <c r="A470" s="168"/>
      <c r="B470" s="168"/>
      <c r="C470" s="168"/>
      <c r="D470" s="168"/>
      <c r="E470" s="168"/>
      <c r="F470" s="168"/>
      <c r="G470" s="168"/>
      <c r="H470" s="168"/>
      <c r="I470" s="168"/>
      <c r="J470" s="168"/>
      <c r="K470" s="168"/>
      <c r="L470" s="168"/>
      <c r="M470" s="168"/>
      <c r="N470" s="168"/>
      <c r="O470" s="168"/>
      <c r="P470" s="168"/>
      <c r="Q470" s="168"/>
      <c r="R470" s="168"/>
      <c r="S470" s="168"/>
      <c r="T470" s="168"/>
      <c r="U470" s="168"/>
      <c r="V470" s="168"/>
      <c r="W470" s="168"/>
      <c r="X470" s="168"/>
      <c r="Y470" s="168"/>
      <c r="Z470" s="168"/>
      <c r="AA470" s="168"/>
      <c r="AB470" s="168"/>
      <c r="AC470" s="168"/>
      <c r="AD470" s="168"/>
      <c r="AE470" s="168"/>
      <c r="AF470" s="168"/>
      <c r="AG470" s="168"/>
      <c r="AH470" s="168"/>
      <c r="AI470" s="168"/>
      <c r="AJ470" s="168"/>
      <c r="AK470" s="168"/>
      <c r="AL470" s="168"/>
      <c r="AM470" s="168"/>
      <c r="AN470" s="168"/>
      <c r="AO470" s="168"/>
      <c r="AP470" s="168"/>
      <c r="AQ470" s="168"/>
      <c r="AR470" s="168"/>
      <c r="AS470" s="168"/>
      <c r="AT470" s="168"/>
      <c r="AU470" s="168"/>
      <c r="AV470" s="168"/>
      <c r="AW470" s="168"/>
      <c r="AX470" s="168"/>
      <c r="AY470" s="168"/>
      <c r="AZ470" s="168"/>
      <c r="BA470" s="168"/>
      <c r="BB470" s="168"/>
      <c r="BC470" s="168"/>
      <c r="BD470" s="168"/>
      <c r="BE470" s="168"/>
      <c r="BF470" s="168"/>
      <c r="BG470" s="168"/>
      <c r="BH470" s="168"/>
      <c r="BI470" s="168"/>
      <c r="BJ470" s="168"/>
    </row>
    <row r="471" spans="1:62" ht="12.75" customHeight="1">
      <c r="A471" s="168"/>
      <c r="B471" s="168"/>
      <c r="C471" s="168"/>
      <c r="D471" s="168"/>
      <c r="E471" s="168"/>
      <c r="F471" s="168"/>
      <c r="G471" s="168"/>
      <c r="H471" s="168"/>
      <c r="I471" s="168"/>
      <c r="J471" s="168"/>
      <c r="K471" s="168"/>
      <c r="L471" s="168"/>
      <c r="M471" s="168"/>
      <c r="N471" s="168"/>
      <c r="O471" s="168"/>
      <c r="P471" s="168"/>
      <c r="Q471" s="168"/>
      <c r="R471" s="168"/>
      <c r="S471" s="168"/>
      <c r="T471" s="168"/>
      <c r="U471" s="168"/>
      <c r="V471" s="168"/>
      <c r="W471" s="168"/>
      <c r="X471" s="168"/>
      <c r="Y471" s="168"/>
      <c r="Z471" s="168"/>
      <c r="AA471" s="168"/>
      <c r="AB471" s="168"/>
      <c r="AC471" s="168"/>
      <c r="AD471" s="168"/>
      <c r="AE471" s="168"/>
      <c r="AF471" s="168"/>
      <c r="AG471" s="168"/>
      <c r="AH471" s="168"/>
      <c r="AI471" s="168"/>
      <c r="AJ471" s="168"/>
      <c r="AK471" s="168"/>
      <c r="AL471" s="168"/>
      <c r="AM471" s="168"/>
      <c r="AN471" s="168"/>
      <c r="AO471" s="168"/>
      <c r="AP471" s="168"/>
      <c r="AQ471" s="168"/>
      <c r="AR471" s="168"/>
      <c r="AS471" s="168"/>
      <c r="AT471" s="168"/>
      <c r="AU471" s="168"/>
      <c r="AV471" s="168"/>
      <c r="AW471" s="168"/>
      <c r="AX471" s="168"/>
      <c r="AY471" s="168"/>
      <c r="AZ471" s="168"/>
      <c r="BA471" s="168"/>
      <c r="BB471" s="168"/>
      <c r="BC471" s="168"/>
      <c r="BD471" s="168"/>
      <c r="BE471" s="168"/>
      <c r="BF471" s="168"/>
      <c r="BG471" s="168"/>
      <c r="BH471" s="168"/>
      <c r="BI471" s="168"/>
      <c r="BJ471" s="168"/>
    </row>
    <row r="472" spans="1:62" ht="12.75" customHeight="1">
      <c r="A472" s="168"/>
      <c r="B472" s="168"/>
      <c r="C472" s="168"/>
      <c r="D472" s="168"/>
      <c r="E472" s="168"/>
      <c r="F472" s="168"/>
      <c r="G472" s="168"/>
      <c r="H472" s="168"/>
      <c r="I472" s="168"/>
      <c r="J472" s="168"/>
      <c r="K472" s="168"/>
      <c r="L472" s="168"/>
      <c r="M472" s="168"/>
      <c r="N472" s="168"/>
      <c r="O472" s="168"/>
      <c r="P472" s="168"/>
      <c r="Q472" s="168"/>
      <c r="R472" s="168"/>
      <c r="S472" s="168"/>
      <c r="T472" s="168"/>
      <c r="U472" s="168"/>
      <c r="V472" s="168"/>
      <c r="W472" s="168"/>
      <c r="X472" s="168"/>
      <c r="Y472" s="168"/>
      <c r="Z472" s="168"/>
      <c r="AA472" s="168"/>
      <c r="AB472" s="168"/>
      <c r="AC472" s="168"/>
      <c r="AD472" s="168"/>
      <c r="AE472" s="168"/>
      <c r="AF472" s="168"/>
      <c r="AG472" s="168"/>
      <c r="AH472" s="168"/>
      <c r="AI472" s="168"/>
      <c r="AJ472" s="168"/>
      <c r="AK472" s="168"/>
      <c r="AL472" s="168"/>
      <c r="AM472" s="168"/>
      <c r="AN472" s="168"/>
      <c r="AO472" s="168"/>
      <c r="AP472" s="168"/>
      <c r="AQ472" s="168"/>
      <c r="AR472" s="168"/>
      <c r="AS472" s="168"/>
      <c r="AT472" s="168"/>
      <c r="AU472" s="168"/>
      <c r="AV472" s="168"/>
      <c r="AW472" s="168"/>
      <c r="AX472" s="168"/>
      <c r="AY472" s="168"/>
      <c r="AZ472" s="168"/>
      <c r="BA472" s="168"/>
      <c r="BB472" s="168"/>
      <c r="BC472" s="168"/>
      <c r="BD472" s="168"/>
      <c r="BE472" s="168"/>
      <c r="BF472" s="168"/>
      <c r="BG472" s="168"/>
      <c r="BH472" s="168"/>
      <c r="BI472" s="168"/>
      <c r="BJ472" s="168"/>
    </row>
    <row r="473" spans="1:62" ht="12.75" customHeight="1">
      <c r="A473" s="168"/>
      <c r="B473" s="168"/>
      <c r="C473" s="168"/>
      <c r="D473" s="168"/>
      <c r="E473" s="168"/>
      <c r="F473" s="168"/>
      <c r="G473" s="168"/>
      <c r="H473" s="168"/>
      <c r="I473" s="168"/>
      <c r="J473" s="168"/>
      <c r="K473" s="168"/>
      <c r="L473" s="168"/>
      <c r="M473" s="168"/>
      <c r="N473" s="168"/>
      <c r="O473" s="168"/>
      <c r="P473" s="168"/>
      <c r="Q473" s="168"/>
      <c r="R473" s="168"/>
      <c r="S473" s="168"/>
      <c r="T473" s="168"/>
      <c r="U473" s="168"/>
      <c r="V473" s="168"/>
      <c r="W473" s="168"/>
      <c r="X473" s="168"/>
      <c r="Y473" s="168"/>
      <c r="Z473" s="168"/>
      <c r="AA473" s="168"/>
      <c r="AB473" s="168"/>
      <c r="AC473" s="168"/>
      <c r="AD473" s="168"/>
      <c r="AE473" s="168"/>
      <c r="AF473" s="168"/>
      <c r="AG473" s="168"/>
      <c r="AH473" s="168"/>
      <c r="AI473" s="168"/>
      <c r="AJ473" s="168"/>
      <c r="AK473" s="168"/>
      <c r="AL473" s="168"/>
      <c r="AM473" s="168"/>
      <c r="AN473" s="168"/>
      <c r="AO473" s="168"/>
      <c r="AP473" s="168"/>
      <c r="AQ473" s="168"/>
      <c r="AR473" s="168"/>
      <c r="AS473" s="168"/>
      <c r="AT473" s="168"/>
      <c r="AU473" s="168"/>
      <c r="AV473" s="168"/>
      <c r="AW473" s="168"/>
      <c r="AX473" s="168"/>
      <c r="AY473" s="168"/>
      <c r="AZ473" s="168"/>
      <c r="BA473" s="168"/>
      <c r="BB473" s="168"/>
      <c r="BC473" s="168"/>
      <c r="BD473" s="168"/>
      <c r="BE473" s="168"/>
      <c r="BF473" s="168"/>
      <c r="BG473" s="168"/>
      <c r="BH473" s="168"/>
      <c r="BI473" s="168"/>
      <c r="BJ473" s="168"/>
    </row>
    <row r="474" spans="1:62" ht="12.75" customHeight="1">
      <c r="A474" s="168"/>
      <c r="B474" s="168"/>
      <c r="C474" s="168"/>
      <c r="D474" s="168"/>
      <c r="E474" s="168"/>
      <c r="F474" s="168"/>
      <c r="G474" s="168"/>
      <c r="H474" s="168"/>
      <c r="I474" s="168"/>
      <c r="J474" s="168"/>
      <c r="K474" s="168"/>
      <c r="L474" s="168"/>
      <c r="M474" s="168"/>
      <c r="N474" s="168"/>
      <c r="O474" s="168"/>
      <c r="P474" s="168"/>
      <c r="Q474" s="168"/>
      <c r="R474" s="168"/>
      <c r="S474" s="168"/>
      <c r="T474" s="168"/>
      <c r="U474" s="168"/>
      <c r="V474" s="168"/>
      <c r="W474" s="168"/>
      <c r="X474" s="168"/>
      <c r="Y474" s="168"/>
      <c r="Z474" s="168"/>
      <c r="AA474" s="168"/>
      <c r="AB474" s="168"/>
      <c r="AC474" s="168"/>
      <c r="AD474" s="168"/>
      <c r="AE474" s="168"/>
      <c r="AF474" s="168"/>
      <c r="AG474" s="168"/>
      <c r="AH474" s="168"/>
      <c r="AI474" s="168"/>
      <c r="AJ474" s="168"/>
      <c r="AK474" s="168"/>
      <c r="AL474" s="168"/>
      <c r="AM474" s="168"/>
      <c r="AN474" s="168"/>
      <c r="AO474" s="168"/>
      <c r="AP474" s="168"/>
      <c r="AQ474" s="168"/>
      <c r="AR474" s="168"/>
      <c r="AS474" s="168"/>
      <c r="AT474" s="168"/>
      <c r="AU474" s="168"/>
      <c r="AV474" s="168"/>
      <c r="AW474" s="168"/>
      <c r="AX474" s="168"/>
      <c r="AY474" s="168"/>
      <c r="AZ474" s="168"/>
      <c r="BA474" s="168"/>
      <c r="BB474" s="168"/>
      <c r="BC474" s="168"/>
      <c r="BD474" s="168"/>
      <c r="BE474" s="168"/>
      <c r="BF474" s="168"/>
      <c r="BG474" s="168"/>
      <c r="BH474" s="168"/>
      <c r="BI474" s="168"/>
      <c r="BJ474" s="168"/>
    </row>
    <row r="475" spans="1:62" ht="12.75" customHeight="1">
      <c r="A475" s="168"/>
      <c r="B475" s="168"/>
      <c r="C475" s="168"/>
      <c r="D475" s="168"/>
      <c r="E475" s="168"/>
      <c r="F475" s="168"/>
      <c r="G475" s="168"/>
      <c r="H475" s="168"/>
      <c r="I475" s="168"/>
      <c r="J475" s="168"/>
      <c r="K475" s="168"/>
      <c r="L475" s="168"/>
      <c r="M475" s="168"/>
      <c r="N475" s="168"/>
      <c r="O475" s="168"/>
      <c r="P475" s="168"/>
      <c r="Q475" s="168"/>
      <c r="R475" s="168"/>
      <c r="S475" s="168"/>
      <c r="T475" s="168"/>
      <c r="U475" s="168"/>
      <c r="V475" s="168"/>
      <c r="W475" s="168"/>
      <c r="X475" s="168"/>
      <c r="Y475" s="168"/>
      <c r="Z475" s="168"/>
      <c r="AA475" s="168"/>
      <c r="AB475" s="168"/>
      <c r="AC475" s="168"/>
      <c r="AD475" s="168"/>
      <c r="AE475" s="168"/>
      <c r="AF475" s="168"/>
      <c r="AG475" s="168"/>
      <c r="AH475" s="168"/>
      <c r="AI475" s="168"/>
      <c r="AJ475" s="168"/>
      <c r="AK475" s="168"/>
      <c r="AL475" s="168"/>
      <c r="AM475" s="168"/>
      <c r="AN475" s="168"/>
      <c r="AO475" s="168"/>
      <c r="AP475" s="168"/>
      <c r="AQ475" s="168"/>
      <c r="AR475" s="168"/>
      <c r="AS475" s="168"/>
      <c r="AT475" s="168"/>
      <c r="AU475" s="168"/>
      <c r="AV475" s="168"/>
      <c r="AW475" s="168"/>
      <c r="AX475" s="168"/>
      <c r="AY475" s="168"/>
      <c r="AZ475" s="168"/>
      <c r="BA475" s="168"/>
      <c r="BB475" s="168"/>
      <c r="BC475" s="168"/>
      <c r="BD475" s="168"/>
      <c r="BE475" s="168"/>
      <c r="BF475" s="168"/>
      <c r="BG475" s="168"/>
      <c r="BH475" s="168"/>
      <c r="BI475" s="168"/>
      <c r="BJ475" s="168"/>
    </row>
    <row r="476" spans="1:62" ht="12.75" customHeight="1">
      <c r="A476" s="168"/>
      <c r="B476" s="168"/>
      <c r="C476" s="168"/>
      <c r="D476" s="168"/>
      <c r="E476" s="168"/>
      <c r="F476" s="168"/>
      <c r="G476" s="168"/>
      <c r="H476" s="168"/>
      <c r="I476" s="168"/>
      <c r="J476" s="168"/>
      <c r="K476" s="168"/>
      <c r="L476" s="168"/>
      <c r="M476" s="168"/>
      <c r="N476" s="168"/>
      <c r="O476" s="168"/>
      <c r="P476" s="168"/>
      <c r="Q476" s="168"/>
      <c r="R476" s="168"/>
      <c r="S476" s="168"/>
      <c r="T476" s="168"/>
      <c r="U476" s="168"/>
      <c r="V476" s="168"/>
      <c r="W476" s="168"/>
      <c r="X476" s="168"/>
      <c r="Y476" s="168"/>
      <c r="Z476" s="168"/>
      <c r="AA476" s="168"/>
      <c r="AB476" s="168"/>
      <c r="AC476" s="168"/>
      <c r="AD476" s="168"/>
      <c r="AE476" s="168"/>
      <c r="AF476" s="168"/>
      <c r="AG476" s="168"/>
      <c r="AH476" s="168"/>
      <c r="AI476" s="168"/>
      <c r="AJ476" s="168"/>
      <c r="AK476" s="168"/>
      <c r="AL476" s="168"/>
      <c r="AM476" s="168"/>
      <c r="AN476" s="168"/>
      <c r="AO476" s="168"/>
      <c r="AP476" s="168"/>
      <c r="AQ476" s="168"/>
      <c r="AR476" s="168"/>
      <c r="AS476" s="168"/>
      <c r="AT476" s="168"/>
      <c r="AU476" s="168"/>
      <c r="AV476" s="168"/>
      <c r="AW476" s="168"/>
      <c r="AX476" s="168"/>
      <c r="AY476" s="168"/>
      <c r="AZ476" s="168"/>
      <c r="BA476" s="168"/>
      <c r="BB476" s="168"/>
      <c r="BC476" s="168"/>
      <c r="BD476" s="168"/>
      <c r="BE476" s="168"/>
      <c r="BF476" s="168"/>
      <c r="BG476" s="168"/>
      <c r="BH476" s="168"/>
      <c r="BI476" s="168"/>
      <c r="BJ476" s="168"/>
    </row>
    <row r="477" spans="1:62" ht="12.75" customHeight="1">
      <c r="A477" s="168"/>
      <c r="B477" s="168"/>
      <c r="C477" s="168"/>
      <c r="D477" s="168"/>
      <c r="E477" s="168"/>
      <c r="F477" s="168"/>
      <c r="G477" s="168"/>
      <c r="H477" s="168"/>
      <c r="I477" s="168"/>
      <c r="J477" s="168"/>
      <c r="K477" s="168"/>
      <c r="L477" s="168"/>
      <c r="M477" s="168"/>
      <c r="N477" s="168"/>
      <c r="O477" s="168"/>
      <c r="P477" s="168"/>
      <c r="Q477" s="168"/>
      <c r="R477" s="168"/>
      <c r="S477" s="168"/>
      <c r="T477" s="168"/>
      <c r="U477" s="168"/>
      <c r="V477" s="168"/>
      <c r="W477" s="168"/>
      <c r="X477" s="168"/>
      <c r="Y477" s="168"/>
      <c r="Z477" s="168"/>
      <c r="AA477" s="168"/>
      <c r="AB477" s="168"/>
      <c r="AC477" s="168"/>
      <c r="AD477" s="168"/>
      <c r="AE477" s="168"/>
      <c r="AF477" s="168"/>
      <c r="AG477" s="168"/>
      <c r="AH477" s="168"/>
      <c r="AI477" s="168"/>
      <c r="AJ477" s="168"/>
      <c r="AK477" s="168"/>
      <c r="AL477" s="168"/>
      <c r="AM477" s="168"/>
      <c r="AN477" s="168"/>
      <c r="AO477" s="168"/>
      <c r="AP477" s="168"/>
      <c r="AQ477" s="168"/>
      <c r="AR477" s="168"/>
      <c r="AS477" s="168"/>
      <c r="AT477" s="168"/>
      <c r="AU477" s="168"/>
      <c r="AV477" s="168"/>
      <c r="AW477" s="168"/>
      <c r="AX477" s="168"/>
      <c r="AY477" s="168"/>
      <c r="AZ477" s="168"/>
      <c r="BA477" s="168"/>
      <c r="BB477" s="168"/>
      <c r="BC477" s="168"/>
      <c r="BD477" s="168"/>
      <c r="BE477" s="168"/>
      <c r="BF477" s="168"/>
      <c r="BG477" s="168"/>
      <c r="BH477" s="168"/>
      <c r="BI477" s="168"/>
      <c r="BJ477" s="168"/>
    </row>
    <row r="478" spans="1:62" ht="12.75" customHeight="1">
      <c r="A478" s="168"/>
      <c r="B478" s="168"/>
      <c r="C478" s="168"/>
      <c r="D478" s="168"/>
      <c r="E478" s="168"/>
      <c r="F478" s="168"/>
      <c r="G478" s="168"/>
      <c r="H478" s="168"/>
      <c r="I478" s="168"/>
      <c r="J478" s="168"/>
      <c r="K478" s="168"/>
      <c r="L478" s="168"/>
      <c r="M478" s="168"/>
      <c r="N478" s="168"/>
      <c r="O478" s="168"/>
      <c r="P478" s="168"/>
      <c r="Q478" s="168"/>
      <c r="R478" s="168"/>
      <c r="S478" s="168"/>
      <c r="T478" s="168"/>
      <c r="U478" s="168"/>
      <c r="V478" s="168"/>
      <c r="W478" s="168"/>
      <c r="X478" s="168"/>
      <c r="Y478" s="168"/>
      <c r="Z478" s="168"/>
      <c r="AA478" s="168"/>
      <c r="AB478" s="168"/>
      <c r="AC478" s="168"/>
      <c r="AD478" s="168"/>
      <c r="AE478" s="168"/>
      <c r="AF478" s="168"/>
      <c r="AG478" s="168"/>
      <c r="AH478" s="168"/>
      <c r="AI478" s="168"/>
      <c r="AJ478" s="168"/>
      <c r="AK478" s="168"/>
      <c r="AL478" s="168"/>
      <c r="AM478" s="168"/>
      <c r="AN478" s="168"/>
      <c r="AO478" s="168"/>
      <c r="AP478" s="168"/>
      <c r="AQ478" s="168"/>
      <c r="AR478" s="168"/>
      <c r="AS478" s="168"/>
      <c r="AT478" s="168"/>
      <c r="AU478" s="168"/>
      <c r="AV478" s="168"/>
      <c r="AW478" s="168"/>
      <c r="AX478" s="168"/>
      <c r="AY478" s="168"/>
      <c r="AZ478" s="168"/>
      <c r="BA478" s="168"/>
      <c r="BB478" s="168"/>
      <c r="BC478" s="168"/>
      <c r="BD478" s="168"/>
      <c r="BE478" s="168"/>
      <c r="BF478" s="168"/>
      <c r="BG478" s="168"/>
      <c r="BH478" s="168"/>
      <c r="BI478" s="168"/>
      <c r="BJ478" s="168"/>
    </row>
    <row r="479" spans="1:62" ht="12.75" customHeight="1">
      <c r="A479" s="168"/>
      <c r="B479" s="168"/>
      <c r="C479" s="168"/>
      <c r="D479" s="168"/>
      <c r="E479" s="168"/>
      <c r="F479" s="168"/>
      <c r="G479" s="168"/>
      <c r="H479" s="168"/>
      <c r="I479" s="168"/>
      <c r="J479" s="168"/>
      <c r="K479" s="168"/>
      <c r="L479" s="168"/>
      <c r="M479" s="168"/>
      <c r="N479" s="168"/>
      <c r="O479" s="168"/>
      <c r="P479" s="168"/>
      <c r="Q479" s="168"/>
      <c r="R479" s="168"/>
      <c r="S479" s="168"/>
      <c r="T479" s="168"/>
      <c r="U479" s="168"/>
      <c r="V479" s="168"/>
      <c r="W479" s="168"/>
      <c r="X479" s="168"/>
      <c r="Y479" s="168"/>
      <c r="Z479" s="168"/>
      <c r="AA479" s="168"/>
      <c r="AB479" s="168"/>
      <c r="AC479" s="168"/>
      <c r="AD479" s="168"/>
      <c r="AE479" s="168"/>
      <c r="AF479" s="168"/>
      <c r="AG479" s="168"/>
      <c r="AH479" s="168"/>
      <c r="AI479" s="168"/>
      <c r="AJ479" s="168"/>
      <c r="AK479" s="168"/>
      <c r="AL479" s="168"/>
      <c r="AM479" s="168"/>
      <c r="AN479" s="168"/>
      <c r="AO479" s="168"/>
      <c r="AP479" s="168"/>
      <c r="AQ479" s="168"/>
      <c r="AR479" s="168"/>
      <c r="AS479" s="168"/>
      <c r="AT479" s="168"/>
      <c r="AU479" s="168"/>
      <c r="AV479" s="168"/>
      <c r="AW479" s="168"/>
      <c r="AX479" s="168"/>
      <c r="AY479" s="168"/>
      <c r="AZ479" s="168"/>
      <c r="BA479" s="168"/>
      <c r="BB479" s="168"/>
      <c r="BC479" s="168"/>
      <c r="BD479" s="168"/>
      <c r="BE479" s="168"/>
      <c r="BF479" s="168"/>
      <c r="BG479" s="168"/>
      <c r="BH479" s="168"/>
      <c r="BI479" s="168"/>
      <c r="BJ479" s="168"/>
    </row>
    <row r="480" spans="1:62" ht="12.75" customHeight="1">
      <c r="A480" s="168"/>
      <c r="B480" s="168"/>
      <c r="C480" s="168"/>
      <c r="D480" s="168"/>
      <c r="E480" s="168"/>
      <c r="F480" s="168"/>
      <c r="G480" s="168"/>
      <c r="H480" s="168"/>
      <c r="I480" s="168"/>
      <c r="J480" s="168"/>
      <c r="K480" s="168"/>
      <c r="L480" s="168"/>
      <c r="M480" s="168"/>
      <c r="N480" s="168"/>
      <c r="O480" s="168"/>
      <c r="P480" s="168"/>
      <c r="Q480" s="168"/>
      <c r="R480" s="168"/>
      <c r="S480" s="168"/>
      <c r="T480" s="168"/>
      <c r="U480" s="168"/>
      <c r="V480" s="168"/>
      <c r="W480" s="168"/>
      <c r="X480" s="168"/>
      <c r="Y480" s="168"/>
      <c r="Z480" s="168"/>
      <c r="AA480" s="168"/>
      <c r="AB480" s="168"/>
      <c r="AC480" s="168"/>
      <c r="AD480" s="168"/>
      <c r="AE480" s="168"/>
      <c r="AF480" s="168"/>
      <c r="AG480" s="168"/>
      <c r="AH480" s="168"/>
      <c r="AI480" s="168"/>
      <c r="AJ480" s="168"/>
      <c r="AK480" s="168"/>
      <c r="AL480" s="168"/>
      <c r="AM480" s="168"/>
      <c r="AN480" s="168"/>
      <c r="AO480" s="168"/>
      <c r="AP480" s="168"/>
      <c r="AQ480" s="168"/>
      <c r="AR480" s="168"/>
      <c r="AS480" s="168"/>
      <c r="AT480" s="168"/>
      <c r="AU480" s="168"/>
      <c r="AV480" s="168"/>
      <c r="AW480" s="168"/>
      <c r="AX480" s="168"/>
      <c r="AY480" s="168"/>
      <c r="AZ480" s="168"/>
      <c r="BA480" s="168"/>
      <c r="BB480" s="168"/>
      <c r="BC480" s="168"/>
      <c r="BD480" s="168"/>
      <c r="BE480" s="168"/>
      <c r="BF480" s="168"/>
      <c r="BG480" s="168"/>
      <c r="BH480" s="168"/>
      <c r="BI480" s="168"/>
      <c r="BJ480" s="168"/>
    </row>
    <row r="481" spans="1:62" ht="12.75" customHeight="1">
      <c r="A481" s="168"/>
      <c r="B481" s="168"/>
      <c r="C481" s="168"/>
      <c r="D481" s="168"/>
      <c r="E481" s="168"/>
      <c r="F481" s="168"/>
      <c r="G481" s="168"/>
      <c r="H481" s="168"/>
      <c r="I481" s="168"/>
      <c r="J481" s="168"/>
      <c r="K481" s="168"/>
      <c r="L481" s="168"/>
      <c r="M481" s="168"/>
      <c r="N481" s="168"/>
      <c r="O481" s="168"/>
      <c r="P481" s="168"/>
      <c r="Q481" s="168"/>
      <c r="R481" s="168"/>
      <c r="S481" s="168"/>
      <c r="T481" s="168"/>
      <c r="U481" s="168"/>
      <c r="V481" s="168"/>
      <c r="W481" s="168"/>
      <c r="X481" s="168"/>
      <c r="Y481" s="168"/>
      <c r="Z481" s="168"/>
      <c r="AA481" s="168"/>
      <c r="AB481" s="168"/>
      <c r="AC481" s="168"/>
      <c r="AD481" s="168"/>
      <c r="AE481" s="168"/>
      <c r="AF481" s="168"/>
      <c r="AG481" s="168"/>
      <c r="AH481" s="168"/>
      <c r="AI481" s="168"/>
      <c r="AJ481" s="168"/>
      <c r="AK481" s="168"/>
      <c r="AL481" s="168"/>
      <c r="AM481" s="168"/>
      <c r="AN481" s="168"/>
      <c r="AO481" s="168"/>
      <c r="AP481" s="168"/>
      <c r="AQ481" s="168"/>
      <c r="AR481" s="168"/>
      <c r="AS481" s="168"/>
      <c r="AT481" s="168"/>
      <c r="AU481" s="168"/>
      <c r="AV481" s="168"/>
      <c r="AW481" s="168"/>
      <c r="AX481" s="168"/>
      <c r="AY481" s="168"/>
      <c r="AZ481" s="168"/>
      <c r="BA481" s="168"/>
      <c r="BB481" s="168"/>
      <c r="BC481" s="168"/>
      <c r="BD481" s="168"/>
      <c r="BE481" s="168"/>
      <c r="BF481" s="168"/>
      <c r="BG481" s="168"/>
      <c r="BH481" s="168"/>
      <c r="BI481" s="168"/>
      <c r="BJ481" s="168"/>
    </row>
    <row r="482" spans="1:62" ht="12.75" customHeight="1">
      <c r="A482" s="168"/>
      <c r="B482" s="168"/>
      <c r="C482" s="168"/>
      <c r="D482" s="168"/>
      <c r="E482" s="168"/>
      <c r="F482" s="168"/>
      <c r="G482" s="168"/>
      <c r="H482" s="168"/>
      <c r="I482" s="168"/>
      <c r="J482" s="168"/>
      <c r="K482" s="168"/>
      <c r="L482" s="168"/>
      <c r="M482" s="168"/>
      <c r="N482" s="168"/>
      <c r="O482" s="168"/>
      <c r="P482" s="168"/>
      <c r="Q482" s="168"/>
      <c r="R482" s="168"/>
      <c r="S482" s="168"/>
      <c r="T482" s="168"/>
      <c r="U482" s="168"/>
      <c r="V482" s="168"/>
      <c r="W482" s="168"/>
      <c r="X482" s="168"/>
      <c r="Y482" s="168"/>
      <c r="Z482" s="168"/>
      <c r="AA482" s="168"/>
      <c r="AB482" s="168"/>
      <c r="AC482" s="168"/>
      <c r="AD482" s="168"/>
      <c r="AE482" s="168"/>
      <c r="AF482" s="168"/>
      <c r="AG482" s="168"/>
      <c r="AH482" s="168"/>
      <c r="AI482" s="168"/>
      <c r="AJ482" s="168"/>
      <c r="AK482" s="168"/>
      <c r="AL482" s="168"/>
      <c r="AM482" s="168"/>
      <c r="AN482" s="168"/>
      <c r="AO482" s="168"/>
      <c r="AP482" s="168"/>
      <c r="AQ482" s="168"/>
      <c r="AR482" s="168"/>
      <c r="AS482" s="168"/>
      <c r="AT482" s="168"/>
      <c r="AU482" s="168"/>
      <c r="AV482" s="168"/>
      <c r="AW482" s="168"/>
      <c r="AX482" s="168"/>
      <c r="AY482" s="168"/>
      <c r="AZ482" s="168"/>
      <c r="BA482" s="168"/>
      <c r="BB482" s="168"/>
      <c r="BC482" s="168"/>
      <c r="BD482" s="168"/>
      <c r="BE482" s="168"/>
      <c r="BF482" s="168"/>
      <c r="BG482" s="168"/>
      <c r="BH482" s="168"/>
      <c r="BI482" s="168"/>
      <c r="BJ482" s="168"/>
    </row>
    <row r="483" spans="1:62" ht="12.75" customHeight="1">
      <c r="A483" s="168"/>
      <c r="B483" s="168"/>
      <c r="C483" s="168"/>
      <c r="D483" s="168"/>
      <c r="E483" s="168"/>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8"/>
      <c r="AY483" s="168"/>
      <c r="AZ483" s="168"/>
      <c r="BA483" s="168"/>
      <c r="BB483" s="168"/>
      <c r="BC483" s="168"/>
      <c r="BD483" s="168"/>
      <c r="BE483" s="168"/>
      <c r="BF483" s="168"/>
      <c r="BG483" s="168"/>
      <c r="BH483" s="168"/>
      <c r="BI483" s="168"/>
      <c r="BJ483" s="168"/>
    </row>
    <row r="484" spans="1:62" ht="12.75" customHeight="1">
      <c r="A484" s="168"/>
      <c r="B484" s="168"/>
      <c r="C484" s="168"/>
      <c r="D484" s="168"/>
      <c r="E484" s="168"/>
      <c r="F484" s="168"/>
      <c r="G484" s="168"/>
      <c r="H484" s="168"/>
      <c r="I484" s="168"/>
      <c r="J484" s="168"/>
      <c r="K484" s="168"/>
      <c r="L484" s="168"/>
      <c r="M484" s="168"/>
      <c r="N484" s="168"/>
      <c r="O484" s="168"/>
      <c r="P484" s="168"/>
      <c r="Q484" s="168"/>
      <c r="R484" s="168"/>
      <c r="S484" s="168"/>
      <c r="T484" s="168"/>
      <c r="U484" s="168"/>
      <c r="V484" s="168"/>
      <c r="W484" s="168"/>
      <c r="X484" s="168"/>
      <c r="Y484" s="168"/>
      <c r="Z484" s="168"/>
      <c r="AA484" s="168"/>
      <c r="AB484" s="168"/>
      <c r="AC484" s="168"/>
      <c r="AD484" s="168"/>
      <c r="AE484" s="168"/>
      <c r="AF484" s="168"/>
      <c r="AG484" s="168"/>
      <c r="AH484" s="168"/>
      <c r="AI484" s="168"/>
      <c r="AJ484" s="168"/>
      <c r="AK484" s="168"/>
      <c r="AL484" s="168"/>
      <c r="AM484" s="168"/>
      <c r="AN484" s="168"/>
      <c r="AO484" s="168"/>
      <c r="AP484" s="168"/>
      <c r="AQ484" s="168"/>
      <c r="AR484" s="168"/>
      <c r="AS484" s="168"/>
      <c r="AT484" s="168"/>
      <c r="AU484" s="168"/>
      <c r="AV484" s="168"/>
      <c r="AW484" s="168"/>
      <c r="AX484" s="168"/>
      <c r="AY484" s="168"/>
      <c r="AZ484" s="168"/>
      <c r="BA484" s="168"/>
      <c r="BB484" s="168"/>
      <c r="BC484" s="168"/>
      <c r="BD484" s="168"/>
      <c r="BE484" s="168"/>
      <c r="BF484" s="168"/>
      <c r="BG484" s="168"/>
      <c r="BH484" s="168"/>
      <c r="BI484" s="168"/>
      <c r="BJ484" s="168"/>
    </row>
    <row r="485" spans="1:62" ht="12.75" customHeight="1">
      <c r="A485" s="168"/>
      <c r="B485" s="168"/>
      <c r="C485" s="168"/>
      <c r="D485" s="168"/>
      <c r="E485" s="168"/>
      <c r="F485" s="168"/>
      <c r="G485" s="168"/>
      <c r="H485" s="168"/>
      <c r="I485" s="168"/>
      <c r="J485" s="168"/>
      <c r="K485" s="168"/>
      <c r="L485" s="168"/>
      <c r="M485" s="168"/>
      <c r="N485" s="168"/>
      <c r="O485" s="168"/>
      <c r="P485" s="168"/>
      <c r="Q485" s="168"/>
      <c r="R485" s="168"/>
      <c r="S485" s="168"/>
      <c r="T485" s="168"/>
      <c r="U485" s="168"/>
      <c r="V485" s="168"/>
      <c r="W485" s="168"/>
      <c r="X485" s="168"/>
      <c r="Y485" s="168"/>
      <c r="Z485" s="168"/>
      <c r="AA485" s="168"/>
      <c r="AB485" s="168"/>
      <c r="AC485" s="168"/>
      <c r="AD485" s="168"/>
      <c r="AE485" s="168"/>
      <c r="AF485" s="168"/>
      <c r="AG485" s="168"/>
      <c r="AH485" s="168"/>
      <c r="AI485" s="168"/>
      <c r="AJ485" s="168"/>
      <c r="AK485" s="168"/>
      <c r="AL485" s="168"/>
      <c r="AM485" s="168"/>
      <c r="AN485" s="168"/>
      <c r="AO485" s="168"/>
      <c r="AP485" s="168"/>
      <c r="AQ485" s="168"/>
      <c r="AR485" s="168"/>
      <c r="AS485" s="168"/>
      <c r="AT485" s="168"/>
      <c r="AU485" s="168"/>
      <c r="AV485" s="168"/>
      <c r="AW485" s="168"/>
      <c r="AX485" s="168"/>
      <c r="AY485" s="168"/>
      <c r="AZ485" s="168"/>
      <c r="BA485" s="168"/>
      <c r="BB485" s="168"/>
      <c r="BC485" s="168"/>
      <c r="BD485" s="168"/>
      <c r="BE485" s="168"/>
      <c r="BF485" s="168"/>
      <c r="BG485" s="168"/>
      <c r="BH485" s="168"/>
      <c r="BI485" s="168"/>
      <c r="BJ485" s="168"/>
    </row>
    <row r="486" spans="1:62" ht="12.75" customHeight="1">
      <c r="A486" s="168"/>
      <c r="B486" s="168"/>
      <c r="C486" s="168"/>
      <c r="D486" s="168"/>
      <c r="E486" s="168"/>
      <c r="F486" s="168"/>
      <c r="G486" s="168"/>
      <c r="H486" s="168"/>
      <c r="I486" s="168"/>
      <c r="J486" s="168"/>
      <c r="K486" s="168"/>
      <c r="L486" s="168"/>
      <c r="M486" s="168"/>
      <c r="N486" s="168"/>
      <c r="O486" s="168"/>
      <c r="P486" s="168"/>
      <c r="Q486" s="168"/>
      <c r="R486" s="168"/>
      <c r="S486" s="168"/>
      <c r="T486" s="168"/>
      <c r="U486" s="168"/>
      <c r="V486" s="168"/>
      <c r="W486" s="168"/>
      <c r="X486" s="168"/>
      <c r="Y486" s="168"/>
      <c r="Z486" s="168"/>
      <c r="AA486" s="168"/>
      <c r="AB486" s="168"/>
      <c r="AC486" s="168"/>
      <c r="AD486" s="168"/>
      <c r="AE486" s="168"/>
      <c r="AF486" s="168"/>
      <c r="AG486" s="168"/>
      <c r="AH486" s="168"/>
      <c r="AI486" s="168"/>
      <c r="AJ486" s="168"/>
      <c r="AK486" s="168"/>
      <c r="AL486" s="168"/>
      <c r="AM486" s="168"/>
      <c r="AN486" s="168"/>
      <c r="AO486" s="168"/>
      <c r="AP486" s="168"/>
      <c r="AQ486" s="168"/>
      <c r="AR486" s="168"/>
      <c r="AS486" s="168"/>
      <c r="AT486" s="168"/>
      <c r="AU486" s="168"/>
      <c r="AV486" s="168"/>
      <c r="AW486" s="168"/>
      <c r="AX486" s="168"/>
      <c r="AY486" s="168"/>
      <c r="AZ486" s="168"/>
      <c r="BA486" s="168"/>
      <c r="BB486" s="168"/>
      <c r="BC486" s="168"/>
      <c r="BD486" s="168"/>
      <c r="BE486" s="168"/>
      <c r="BF486" s="168"/>
      <c r="BG486" s="168"/>
      <c r="BH486" s="168"/>
      <c r="BI486" s="168"/>
      <c r="BJ486" s="168"/>
    </row>
    <row r="487" spans="1:62" ht="12.75" customHeight="1">
      <c r="A487" s="168"/>
      <c r="B487" s="168"/>
      <c r="C487" s="168"/>
      <c r="D487" s="168"/>
      <c r="E487" s="168"/>
      <c r="F487" s="168"/>
      <c r="G487" s="168"/>
      <c r="H487" s="168"/>
      <c r="I487" s="168"/>
      <c r="J487" s="168"/>
      <c r="K487" s="168"/>
      <c r="L487" s="168"/>
      <c r="M487" s="168"/>
      <c r="N487" s="168"/>
      <c r="O487" s="168"/>
      <c r="P487" s="168"/>
      <c r="Q487" s="168"/>
      <c r="R487" s="168"/>
      <c r="S487" s="168"/>
      <c r="T487" s="168"/>
      <c r="U487" s="168"/>
      <c r="V487" s="168"/>
      <c r="W487" s="168"/>
      <c r="X487" s="168"/>
      <c r="Y487" s="168"/>
      <c r="Z487" s="168"/>
      <c r="AA487" s="168"/>
      <c r="AB487" s="168"/>
      <c r="AC487" s="168"/>
      <c r="AD487" s="168"/>
      <c r="AE487" s="168"/>
      <c r="AF487" s="168"/>
      <c r="AG487" s="168"/>
      <c r="AH487" s="168"/>
      <c r="AI487" s="168"/>
      <c r="AJ487" s="168"/>
      <c r="AK487" s="168"/>
      <c r="AL487" s="168"/>
      <c r="AM487" s="168"/>
      <c r="AN487" s="168"/>
      <c r="AO487" s="168"/>
      <c r="AP487" s="168"/>
      <c r="AQ487" s="168"/>
      <c r="AR487" s="168"/>
      <c r="AS487" s="168"/>
      <c r="AT487" s="168"/>
      <c r="AU487" s="168"/>
      <c r="AV487" s="168"/>
      <c r="AW487" s="168"/>
      <c r="AX487" s="168"/>
      <c r="AY487" s="168"/>
      <c r="AZ487" s="168"/>
      <c r="BA487" s="168"/>
      <c r="BB487" s="168"/>
      <c r="BC487" s="168"/>
      <c r="BD487" s="168"/>
      <c r="BE487" s="168"/>
      <c r="BF487" s="168"/>
      <c r="BG487" s="168"/>
      <c r="BH487" s="168"/>
      <c r="BI487" s="168"/>
      <c r="BJ487" s="168"/>
    </row>
    <row r="488" spans="1:62" ht="12.75" customHeight="1">
      <c r="A488" s="168"/>
      <c r="B488" s="168"/>
      <c r="C488" s="168"/>
      <c r="D488" s="168"/>
      <c r="E488" s="168"/>
      <c r="F488" s="168"/>
      <c r="G488" s="168"/>
      <c r="H488" s="168"/>
      <c r="I488" s="168"/>
      <c r="J488" s="168"/>
      <c r="K488" s="168"/>
      <c r="L488" s="168"/>
      <c r="M488" s="168"/>
      <c r="N488" s="168"/>
      <c r="O488" s="168"/>
      <c r="P488" s="168"/>
      <c r="Q488" s="168"/>
      <c r="R488" s="168"/>
      <c r="S488" s="168"/>
      <c r="T488" s="168"/>
      <c r="U488" s="168"/>
      <c r="V488" s="168"/>
      <c r="W488" s="168"/>
      <c r="X488" s="168"/>
      <c r="Y488" s="168"/>
      <c r="Z488" s="168"/>
      <c r="AA488" s="168"/>
      <c r="AB488" s="168"/>
      <c r="AC488" s="168"/>
      <c r="AD488" s="168"/>
      <c r="AE488" s="168"/>
      <c r="AF488" s="168"/>
      <c r="AG488" s="168"/>
      <c r="AH488" s="168"/>
      <c r="AI488" s="168"/>
      <c r="AJ488" s="168"/>
      <c r="AK488" s="168"/>
      <c r="AL488" s="168"/>
      <c r="AM488" s="168"/>
      <c r="AN488" s="168"/>
      <c r="AO488" s="168"/>
      <c r="AP488" s="168"/>
      <c r="AQ488" s="168"/>
      <c r="AR488" s="168"/>
      <c r="AS488" s="168"/>
      <c r="AT488" s="168"/>
      <c r="AU488" s="168"/>
      <c r="AV488" s="168"/>
      <c r="AW488" s="168"/>
      <c r="AX488" s="168"/>
      <c r="AY488" s="168"/>
      <c r="AZ488" s="168"/>
      <c r="BA488" s="168"/>
      <c r="BB488" s="168"/>
      <c r="BC488" s="168"/>
      <c r="BD488" s="168"/>
      <c r="BE488" s="168"/>
      <c r="BF488" s="168"/>
      <c r="BG488" s="168"/>
      <c r="BH488" s="168"/>
      <c r="BI488" s="168"/>
      <c r="BJ488" s="168"/>
    </row>
    <row r="489" spans="1:62" ht="12.75" customHeight="1">
      <c r="A489" s="168"/>
      <c r="B489" s="168"/>
      <c r="C489" s="168"/>
      <c r="D489" s="168"/>
      <c r="E489" s="168"/>
      <c r="F489" s="168"/>
      <c r="G489" s="168"/>
      <c r="H489" s="168"/>
      <c r="I489" s="168"/>
      <c r="J489" s="168"/>
      <c r="K489" s="168"/>
      <c r="L489" s="168"/>
      <c r="M489" s="168"/>
      <c r="N489" s="168"/>
      <c r="O489" s="168"/>
      <c r="P489" s="168"/>
      <c r="Q489" s="168"/>
      <c r="R489" s="168"/>
      <c r="S489" s="168"/>
      <c r="T489" s="168"/>
      <c r="U489" s="168"/>
      <c r="V489" s="168"/>
      <c r="W489" s="168"/>
      <c r="X489" s="168"/>
      <c r="Y489" s="168"/>
      <c r="Z489" s="168"/>
      <c r="AA489" s="168"/>
      <c r="AB489" s="168"/>
      <c r="AC489" s="168"/>
      <c r="AD489" s="168"/>
      <c r="AE489" s="168"/>
      <c r="AF489" s="168"/>
      <c r="AG489" s="168"/>
      <c r="AH489" s="168"/>
      <c r="AI489" s="168"/>
      <c r="AJ489" s="168"/>
      <c r="AK489" s="168"/>
      <c r="AL489" s="168"/>
      <c r="AM489" s="168"/>
      <c r="AN489" s="168"/>
      <c r="AO489" s="168"/>
      <c r="AP489" s="168"/>
      <c r="AQ489" s="168"/>
      <c r="AR489" s="168"/>
      <c r="AS489" s="168"/>
      <c r="AT489" s="168"/>
      <c r="AU489" s="168"/>
      <c r="AV489" s="168"/>
      <c r="AW489" s="168"/>
      <c r="AX489" s="168"/>
      <c r="AY489" s="168"/>
      <c r="AZ489" s="168"/>
      <c r="BA489" s="168"/>
      <c r="BB489" s="168"/>
      <c r="BC489" s="168"/>
      <c r="BD489" s="168"/>
      <c r="BE489" s="168"/>
      <c r="BF489" s="168"/>
      <c r="BG489" s="168"/>
      <c r="BH489" s="168"/>
      <c r="BI489" s="168"/>
      <c r="BJ489" s="168"/>
    </row>
    <row r="490" spans="1:62" ht="12.75" customHeight="1">
      <c r="A490" s="168"/>
      <c r="B490" s="168"/>
      <c r="C490" s="168"/>
      <c r="D490" s="168"/>
      <c r="E490" s="168"/>
      <c r="F490" s="168"/>
      <c r="G490" s="168"/>
      <c r="H490" s="168"/>
      <c r="I490" s="168"/>
      <c r="J490" s="168"/>
      <c r="K490" s="168"/>
      <c r="L490" s="168"/>
      <c r="M490" s="168"/>
      <c r="N490" s="168"/>
      <c r="O490" s="168"/>
      <c r="P490" s="168"/>
      <c r="Q490" s="168"/>
      <c r="R490" s="168"/>
      <c r="S490" s="168"/>
      <c r="T490" s="168"/>
      <c r="U490" s="168"/>
      <c r="V490" s="168"/>
      <c r="W490" s="168"/>
      <c r="X490" s="168"/>
      <c r="Y490" s="168"/>
      <c r="Z490" s="168"/>
      <c r="AA490" s="168"/>
      <c r="AB490" s="168"/>
      <c r="AC490" s="168"/>
      <c r="AD490" s="168"/>
      <c r="AE490" s="168"/>
      <c r="AF490" s="168"/>
      <c r="AG490" s="168"/>
      <c r="AH490" s="168"/>
      <c r="AI490" s="168"/>
      <c r="AJ490" s="168"/>
      <c r="AK490" s="168"/>
      <c r="AL490" s="168"/>
      <c r="AM490" s="168"/>
      <c r="AN490" s="168"/>
      <c r="AO490" s="168"/>
      <c r="AP490" s="168"/>
      <c r="AQ490" s="168"/>
      <c r="AR490" s="168"/>
      <c r="AS490" s="168"/>
      <c r="AT490" s="168"/>
      <c r="AU490" s="168"/>
      <c r="AV490" s="168"/>
      <c r="AW490" s="168"/>
      <c r="AX490" s="168"/>
      <c r="AY490" s="168"/>
      <c r="AZ490" s="168"/>
      <c r="BA490" s="168"/>
      <c r="BB490" s="168"/>
      <c r="BC490" s="168"/>
      <c r="BD490" s="168"/>
      <c r="BE490" s="168"/>
      <c r="BF490" s="168"/>
      <c r="BG490" s="168"/>
      <c r="BH490" s="168"/>
      <c r="BI490" s="168"/>
      <c r="BJ490" s="168"/>
    </row>
    <row r="491" spans="1:62" ht="12.75" customHeight="1">
      <c r="A491" s="168"/>
      <c r="B491" s="168"/>
      <c r="C491" s="168"/>
      <c r="D491" s="168"/>
      <c r="E491" s="168"/>
      <c r="F491" s="168"/>
      <c r="G491" s="168"/>
      <c r="H491" s="168"/>
      <c r="I491" s="168"/>
      <c r="J491" s="168"/>
      <c r="K491" s="168"/>
      <c r="L491" s="168"/>
      <c r="M491" s="168"/>
      <c r="N491" s="168"/>
      <c r="O491" s="168"/>
      <c r="P491" s="168"/>
      <c r="Q491" s="168"/>
      <c r="R491" s="168"/>
      <c r="S491" s="168"/>
      <c r="T491" s="168"/>
      <c r="U491" s="168"/>
      <c r="V491" s="168"/>
      <c r="W491" s="168"/>
      <c r="X491" s="168"/>
      <c r="Y491" s="168"/>
      <c r="Z491" s="168"/>
      <c r="AA491" s="168"/>
      <c r="AB491" s="168"/>
      <c r="AC491" s="168"/>
      <c r="AD491" s="168"/>
      <c r="AE491" s="168"/>
      <c r="AF491" s="168"/>
      <c r="AG491" s="168"/>
      <c r="AH491" s="168"/>
      <c r="AI491" s="168"/>
      <c r="AJ491" s="168"/>
      <c r="AK491" s="168"/>
      <c r="AL491" s="168"/>
      <c r="AM491" s="168"/>
      <c r="AN491" s="168"/>
      <c r="AO491" s="168"/>
      <c r="AP491" s="168"/>
      <c r="AQ491" s="168"/>
      <c r="AR491" s="168"/>
      <c r="AS491" s="168"/>
      <c r="AT491" s="168"/>
      <c r="AU491" s="168"/>
      <c r="AV491" s="168"/>
      <c r="AW491" s="168"/>
      <c r="AX491" s="168"/>
      <c r="AY491" s="168"/>
      <c r="AZ491" s="168"/>
      <c r="BA491" s="168"/>
      <c r="BB491" s="168"/>
      <c r="BC491" s="168"/>
      <c r="BD491" s="168"/>
      <c r="BE491" s="168"/>
      <c r="BF491" s="168"/>
      <c r="BG491" s="168"/>
      <c r="BH491" s="168"/>
      <c r="BI491" s="168"/>
      <c r="BJ491" s="168"/>
    </row>
    <row r="492" spans="1:62" ht="12.75" customHeight="1">
      <c r="A492" s="168"/>
      <c r="B492" s="168"/>
      <c r="C492" s="168"/>
      <c r="D492" s="168"/>
      <c r="E492" s="168"/>
      <c r="F492" s="168"/>
      <c r="G492" s="168"/>
      <c r="H492" s="168"/>
      <c r="I492" s="168"/>
      <c r="J492" s="168"/>
      <c r="K492" s="168"/>
      <c r="L492" s="168"/>
      <c r="M492" s="168"/>
      <c r="N492" s="168"/>
      <c r="O492" s="168"/>
      <c r="P492" s="168"/>
      <c r="Q492" s="168"/>
      <c r="R492" s="168"/>
      <c r="S492" s="168"/>
      <c r="T492" s="168"/>
      <c r="U492" s="168"/>
      <c r="V492" s="168"/>
      <c r="W492" s="168"/>
      <c r="X492" s="168"/>
      <c r="Y492" s="168"/>
      <c r="Z492" s="168"/>
      <c r="AA492" s="168"/>
      <c r="AB492" s="168"/>
      <c r="AC492" s="168"/>
      <c r="AD492" s="168"/>
      <c r="AE492" s="168"/>
      <c r="AF492" s="168"/>
      <c r="AG492" s="168"/>
      <c r="AH492" s="168"/>
      <c r="AI492" s="168"/>
      <c r="AJ492" s="168"/>
      <c r="AK492" s="168"/>
      <c r="AL492" s="168"/>
      <c r="AM492" s="168"/>
      <c r="AN492" s="168"/>
      <c r="AO492" s="168"/>
      <c r="AP492" s="168"/>
      <c r="AQ492" s="168"/>
      <c r="AR492" s="168"/>
      <c r="AS492" s="168"/>
      <c r="AT492" s="168"/>
      <c r="AU492" s="168"/>
      <c r="AV492" s="168"/>
      <c r="AW492" s="168"/>
      <c r="AX492" s="168"/>
      <c r="AY492" s="168"/>
      <c r="AZ492" s="168"/>
      <c r="BA492" s="168"/>
      <c r="BB492" s="168"/>
      <c r="BC492" s="168"/>
      <c r="BD492" s="168"/>
      <c r="BE492" s="168"/>
      <c r="BF492" s="168"/>
      <c r="BG492" s="168"/>
      <c r="BH492" s="168"/>
      <c r="BI492" s="168"/>
      <c r="BJ492" s="168"/>
    </row>
    <row r="493" spans="1:62" ht="12.75" customHeight="1">
      <c r="A493" s="168"/>
      <c r="B493" s="168"/>
      <c r="C493" s="168"/>
      <c r="D493" s="168"/>
      <c r="E493" s="168"/>
      <c r="F493" s="168"/>
      <c r="G493" s="168"/>
      <c r="H493" s="168"/>
      <c r="I493" s="168"/>
      <c r="J493" s="168"/>
      <c r="K493" s="168"/>
      <c r="L493" s="168"/>
      <c r="M493" s="168"/>
      <c r="N493" s="168"/>
      <c r="O493" s="168"/>
      <c r="P493" s="168"/>
      <c r="Q493" s="168"/>
      <c r="R493" s="168"/>
      <c r="S493" s="168"/>
      <c r="T493" s="168"/>
      <c r="U493" s="168"/>
      <c r="V493" s="168"/>
      <c r="W493" s="168"/>
      <c r="X493" s="168"/>
      <c r="Y493" s="168"/>
      <c r="Z493" s="168"/>
      <c r="AA493" s="168"/>
      <c r="AB493" s="168"/>
      <c r="AC493" s="168"/>
      <c r="AD493" s="168"/>
      <c r="AE493" s="168"/>
      <c r="AF493" s="168"/>
      <c r="AG493" s="168"/>
      <c r="AH493" s="168"/>
      <c r="AI493" s="168"/>
      <c r="AJ493" s="168"/>
      <c r="AK493" s="168"/>
      <c r="AL493" s="168"/>
      <c r="AM493" s="168"/>
      <c r="AN493" s="168"/>
      <c r="AO493" s="168"/>
      <c r="AP493" s="168"/>
      <c r="AQ493" s="168"/>
      <c r="AR493" s="168"/>
      <c r="AS493" s="168"/>
      <c r="AT493" s="168"/>
      <c r="AU493" s="168"/>
      <c r="AV493" s="168"/>
      <c r="AW493" s="168"/>
      <c r="AX493" s="168"/>
      <c r="AY493" s="168"/>
      <c r="AZ493" s="168"/>
      <c r="BA493" s="168"/>
      <c r="BB493" s="168"/>
      <c r="BC493" s="168"/>
      <c r="BD493" s="168"/>
      <c r="BE493" s="168"/>
      <c r="BF493" s="168"/>
      <c r="BG493" s="168"/>
      <c r="BH493" s="168"/>
      <c r="BI493" s="168"/>
      <c r="BJ493" s="168"/>
    </row>
    <row r="494" spans="1:62" ht="12.75" customHeight="1">
      <c r="A494" s="168"/>
      <c r="B494" s="168"/>
      <c r="C494" s="168"/>
      <c r="D494" s="168"/>
      <c r="E494" s="168"/>
      <c r="F494" s="168"/>
      <c r="G494" s="168"/>
      <c r="H494" s="168"/>
      <c r="I494" s="168"/>
      <c r="J494" s="168"/>
      <c r="K494" s="168"/>
      <c r="L494" s="168"/>
      <c r="M494" s="168"/>
      <c r="N494" s="168"/>
      <c r="O494" s="168"/>
      <c r="P494" s="168"/>
      <c r="Q494" s="168"/>
      <c r="R494" s="168"/>
      <c r="S494" s="168"/>
      <c r="T494" s="168"/>
      <c r="U494" s="168"/>
      <c r="V494" s="168"/>
      <c r="W494" s="168"/>
      <c r="X494" s="168"/>
      <c r="Y494" s="168"/>
      <c r="Z494" s="168"/>
      <c r="AA494" s="168"/>
      <c r="AB494" s="168"/>
      <c r="AC494" s="168"/>
      <c r="AD494" s="168"/>
      <c r="AE494" s="168"/>
      <c r="AF494" s="168"/>
      <c r="AG494" s="168"/>
      <c r="AH494" s="168"/>
      <c r="AI494" s="168"/>
      <c r="AJ494" s="168"/>
      <c r="AK494" s="168"/>
      <c r="AL494" s="168"/>
      <c r="AM494" s="168"/>
      <c r="AN494" s="168"/>
      <c r="AO494" s="168"/>
      <c r="AP494" s="168"/>
      <c r="AQ494" s="168"/>
      <c r="AR494" s="168"/>
      <c r="AS494" s="168"/>
      <c r="AT494" s="168"/>
      <c r="AU494" s="168"/>
      <c r="AV494" s="168"/>
      <c r="AW494" s="168"/>
      <c r="AX494" s="168"/>
      <c r="AY494" s="168"/>
      <c r="AZ494" s="168"/>
      <c r="BA494" s="168"/>
      <c r="BB494" s="168"/>
      <c r="BC494" s="168"/>
      <c r="BD494" s="168"/>
      <c r="BE494" s="168"/>
      <c r="BF494" s="168"/>
      <c r="BG494" s="168"/>
      <c r="BH494" s="168"/>
      <c r="BI494" s="168"/>
      <c r="BJ494" s="168"/>
    </row>
    <row r="495" spans="1:62" ht="12.75" customHeight="1">
      <c r="A495" s="168"/>
      <c r="B495" s="168"/>
      <c r="C495" s="168"/>
      <c r="D495" s="168"/>
      <c r="E495" s="168"/>
      <c r="F495" s="168"/>
      <c r="G495" s="168"/>
      <c r="H495" s="168"/>
      <c r="I495" s="168"/>
      <c r="J495" s="168"/>
      <c r="K495" s="168"/>
      <c r="L495" s="168"/>
      <c r="M495" s="168"/>
      <c r="N495" s="168"/>
      <c r="O495" s="168"/>
      <c r="P495" s="168"/>
      <c r="Q495" s="168"/>
      <c r="R495" s="168"/>
      <c r="S495" s="168"/>
      <c r="T495" s="168"/>
      <c r="U495" s="168"/>
      <c r="V495" s="168"/>
      <c r="W495" s="168"/>
      <c r="X495" s="168"/>
      <c r="Y495" s="168"/>
      <c r="Z495" s="168"/>
      <c r="AA495" s="168"/>
      <c r="AB495" s="168"/>
      <c r="AC495" s="168"/>
      <c r="AD495" s="168"/>
      <c r="AE495" s="168"/>
      <c r="AF495" s="168"/>
      <c r="AG495" s="168"/>
      <c r="AH495" s="168"/>
      <c r="AI495" s="168"/>
      <c r="AJ495" s="168"/>
      <c r="AK495" s="168"/>
      <c r="AL495" s="168"/>
      <c r="AM495" s="168"/>
      <c r="AN495" s="168"/>
      <c r="AO495" s="168"/>
      <c r="AP495" s="168"/>
      <c r="AQ495" s="168"/>
      <c r="AR495" s="168"/>
      <c r="AS495" s="168"/>
      <c r="AT495" s="168"/>
      <c r="AU495" s="168"/>
      <c r="AV495" s="168"/>
      <c r="AW495" s="168"/>
      <c r="AX495" s="168"/>
      <c r="AY495" s="168"/>
      <c r="AZ495" s="168"/>
      <c r="BA495" s="168"/>
      <c r="BB495" s="168"/>
      <c r="BC495" s="168"/>
      <c r="BD495" s="168"/>
      <c r="BE495" s="168"/>
      <c r="BF495" s="168"/>
      <c r="BG495" s="168"/>
      <c r="BH495" s="168"/>
      <c r="BI495" s="168"/>
      <c r="BJ495" s="168"/>
    </row>
    <row r="496" spans="1:62" ht="12.75" customHeight="1">
      <c r="A496" s="168"/>
      <c r="B496" s="168"/>
      <c r="C496" s="168"/>
      <c r="D496" s="168"/>
      <c r="E496" s="168"/>
      <c r="F496" s="168"/>
      <c r="G496" s="168"/>
      <c r="H496" s="168"/>
      <c r="I496" s="168"/>
      <c r="J496" s="168"/>
      <c r="K496" s="168"/>
      <c r="L496" s="168"/>
      <c r="M496" s="168"/>
      <c r="N496" s="168"/>
      <c r="O496" s="168"/>
      <c r="P496" s="168"/>
      <c r="Q496" s="168"/>
      <c r="R496" s="168"/>
      <c r="S496" s="168"/>
      <c r="T496" s="168"/>
      <c r="U496" s="168"/>
      <c r="V496" s="168"/>
      <c r="W496" s="168"/>
      <c r="X496" s="168"/>
      <c r="Y496" s="168"/>
      <c r="Z496" s="168"/>
      <c r="AA496" s="168"/>
      <c r="AB496" s="168"/>
      <c r="AC496" s="168"/>
      <c r="AD496" s="168"/>
      <c r="AE496" s="168"/>
      <c r="AF496" s="168"/>
      <c r="AG496" s="168"/>
      <c r="AH496" s="168"/>
      <c r="AI496" s="168"/>
      <c r="AJ496" s="168"/>
      <c r="AK496" s="168"/>
      <c r="AL496" s="168"/>
      <c r="AM496" s="168"/>
      <c r="AN496" s="168"/>
      <c r="AO496" s="168"/>
      <c r="AP496" s="168"/>
      <c r="AQ496" s="168"/>
      <c r="AR496" s="168"/>
      <c r="AS496" s="168"/>
      <c r="AT496" s="168"/>
      <c r="AU496" s="168"/>
      <c r="AV496" s="168"/>
      <c r="AW496" s="168"/>
      <c r="AX496" s="168"/>
      <c r="AY496" s="168"/>
      <c r="AZ496" s="168"/>
      <c r="BA496" s="168"/>
      <c r="BB496" s="168"/>
      <c r="BC496" s="168"/>
      <c r="BD496" s="168"/>
      <c r="BE496" s="168"/>
      <c r="BF496" s="168"/>
      <c r="BG496" s="168"/>
      <c r="BH496" s="168"/>
      <c r="BI496" s="168"/>
      <c r="BJ496" s="168"/>
    </row>
    <row r="497" spans="1:62" ht="12.75" customHeight="1">
      <c r="A497" s="168"/>
      <c r="B497" s="168"/>
      <c r="C497" s="168"/>
      <c r="D497" s="168"/>
      <c r="E497" s="168"/>
      <c r="F497" s="168"/>
      <c r="G497" s="168"/>
      <c r="H497" s="168"/>
      <c r="I497" s="168"/>
      <c r="J497" s="168"/>
      <c r="K497" s="168"/>
      <c r="L497" s="168"/>
      <c r="M497" s="168"/>
      <c r="N497" s="168"/>
      <c r="O497" s="168"/>
      <c r="P497" s="168"/>
      <c r="Q497" s="168"/>
      <c r="R497" s="168"/>
      <c r="S497" s="168"/>
      <c r="T497" s="168"/>
      <c r="U497" s="168"/>
      <c r="V497" s="168"/>
      <c r="W497" s="168"/>
      <c r="X497" s="168"/>
      <c r="Y497" s="168"/>
      <c r="Z497" s="168"/>
      <c r="AA497" s="168"/>
      <c r="AB497" s="168"/>
      <c r="AC497" s="168"/>
      <c r="AD497" s="168"/>
      <c r="AE497" s="168"/>
      <c r="AF497" s="168"/>
      <c r="AG497" s="168"/>
      <c r="AH497" s="168"/>
      <c r="AI497" s="168"/>
      <c r="AJ497" s="168"/>
      <c r="AK497" s="168"/>
      <c r="AL497" s="168"/>
      <c r="AM497" s="168"/>
      <c r="AN497" s="168"/>
      <c r="AO497" s="168"/>
      <c r="AP497" s="168"/>
      <c r="AQ497" s="168"/>
      <c r="AR497" s="168"/>
      <c r="AS497" s="168"/>
      <c r="AT497" s="168"/>
      <c r="AU497" s="168"/>
      <c r="AV497" s="168"/>
      <c r="AW497" s="168"/>
      <c r="AX497" s="168"/>
      <c r="AY497" s="168"/>
      <c r="AZ497" s="168"/>
      <c r="BA497" s="168"/>
      <c r="BB497" s="168"/>
      <c r="BC497" s="168"/>
      <c r="BD497" s="168"/>
      <c r="BE497" s="168"/>
      <c r="BF497" s="168"/>
      <c r="BG497" s="168"/>
      <c r="BH497" s="168"/>
      <c r="BI497" s="168"/>
      <c r="BJ497" s="168"/>
    </row>
    <row r="498" spans="1:62" ht="12.75" customHeight="1">
      <c r="A498" s="168"/>
      <c r="B498" s="168"/>
      <c r="C498" s="168"/>
      <c r="D498" s="168"/>
      <c r="E498" s="168"/>
      <c r="F498" s="168"/>
      <c r="G498" s="168"/>
      <c r="H498" s="168"/>
      <c r="I498" s="168"/>
      <c r="J498" s="168"/>
      <c r="K498" s="168"/>
      <c r="L498" s="168"/>
      <c r="M498" s="168"/>
      <c r="N498" s="168"/>
      <c r="O498" s="168"/>
      <c r="P498" s="168"/>
      <c r="Q498" s="168"/>
      <c r="R498" s="168"/>
      <c r="S498" s="168"/>
      <c r="T498" s="168"/>
      <c r="U498" s="168"/>
      <c r="V498" s="168"/>
      <c r="W498" s="168"/>
      <c r="X498" s="168"/>
      <c r="Y498" s="168"/>
      <c r="Z498" s="168"/>
      <c r="AA498" s="168"/>
      <c r="AB498" s="168"/>
      <c r="AC498" s="168"/>
      <c r="AD498" s="168"/>
      <c r="AE498" s="168"/>
      <c r="AF498" s="168"/>
      <c r="AG498" s="168"/>
      <c r="AH498" s="168"/>
      <c r="AI498" s="168"/>
      <c r="AJ498" s="168"/>
      <c r="AK498" s="168"/>
      <c r="AL498" s="168"/>
      <c r="AM498" s="168"/>
      <c r="AN498" s="168"/>
      <c r="AO498" s="168"/>
      <c r="AP498" s="168"/>
      <c r="AQ498" s="168"/>
      <c r="AR498" s="168"/>
      <c r="AS498" s="168"/>
      <c r="AT498" s="168"/>
      <c r="AU498" s="168"/>
      <c r="AV498" s="168"/>
      <c r="AW498" s="168"/>
      <c r="AX498" s="168"/>
      <c r="AY498" s="168"/>
      <c r="AZ498" s="168"/>
      <c r="BA498" s="168"/>
      <c r="BB498" s="168"/>
      <c r="BC498" s="168"/>
      <c r="BD498" s="168"/>
      <c r="BE498" s="168"/>
      <c r="BF498" s="168"/>
      <c r="BG498" s="168"/>
      <c r="BH498" s="168"/>
      <c r="BI498" s="168"/>
      <c r="BJ498" s="168"/>
    </row>
    <row r="499" spans="1:62" ht="12.75" customHeight="1">
      <c r="A499" s="168"/>
      <c r="B499" s="168"/>
      <c r="C499" s="168"/>
      <c r="D499" s="168"/>
      <c r="E499" s="168"/>
      <c r="F499" s="168"/>
      <c r="G499" s="168"/>
      <c r="H499" s="168"/>
      <c r="I499" s="168"/>
      <c r="J499" s="168"/>
      <c r="K499" s="168"/>
      <c r="L499" s="168"/>
      <c r="M499" s="168"/>
      <c r="N499" s="168"/>
      <c r="O499" s="168"/>
      <c r="P499" s="168"/>
      <c r="Q499" s="168"/>
      <c r="R499" s="168"/>
      <c r="S499" s="168"/>
      <c r="T499" s="168"/>
      <c r="U499" s="168"/>
      <c r="V499" s="168"/>
      <c r="W499" s="168"/>
      <c r="X499" s="168"/>
      <c r="Y499" s="168"/>
      <c r="Z499" s="168"/>
      <c r="AA499" s="168"/>
      <c r="AB499" s="168"/>
      <c r="AC499" s="168"/>
      <c r="AD499" s="168"/>
      <c r="AE499" s="168"/>
      <c r="AF499" s="168"/>
      <c r="AG499" s="168"/>
      <c r="AH499" s="168"/>
      <c r="AI499" s="168"/>
      <c r="AJ499" s="168"/>
      <c r="AK499" s="168"/>
      <c r="AL499" s="168"/>
      <c r="AM499" s="168"/>
      <c r="AN499" s="168"/>
      <c r="AO499" s="168"/>
      <c r="AP499" s="168"/>
      <c r="AQ499" s="168"/>
      <c r="AR499" s="168"/>
      <c r="AS499" s="168"/>
      <c r="AT499" s="168"/>
      <c r="AU499" s="168"/>
      <c r="AV499" s="168"/>
      <c r="AW499" s="168"/>
      <c r="AX499" s="168"/>
      <c r="AY499" s="168"/>
      <c r="AZ499" s="168"/>
      <c r="BA499" s="168"/>
      <c r="BB499" s="168"/>
      <c r="BC499" s="168"/>
      <c r="BD499" s="168"/>
      <c r="BE499" s="168"/>
      <c r="BF499" s="168"/>
      <c r="BG499" s="168"/>
      <c r="BH499" s="168"/>
      <c r="BI499" s="168"/>
      <c r="BJ499" s="168"/>
    </row>
    <row r="500" spans="1:62" ht="12.75" customHeight="1">
      <c r="A500" s="168"/>
      <c r="B500" s="168"/>
      <c r="C500" s="168"/>
      <c r="D500" s="168"/>
      <c r="E500" s="168"/>
      <c r="F500" s="168"/>
      <c r="G500" s="168"/>
      <c r="H500" s="168"/>
      <c r="I500" s="168"/>
      <c r="J500" s="168"/>
      <c r="K500" s="168"/>
      <c r="L500" s="168"/>
      <c r="M500" s="168"/>
      <c r="N500" s="168"/>
      <c r="O500" s="168"/>
      <c r="P500" s="168"/>
      <c r="Q500" s="168"/>
      <c r="R500" s="168"/>
      <c r="S500" s="168"/>
      <c r="T500" s="168"/>
      <c r="U500" s="168"/>
      <c r="V500" s="168"/>
      <c r="W500" s="168"/>
      <c r="X500" s="168"/>
      <c r="Y500" s="168"/>
      <c r="Z500" s="168"/>
      <c r="AA500" s="168"/>
      <c r="AB500" s="168"/>
      <c r="AC500" s="168"/>
      <c r="AD500" s="168"/>
      <c r="AE500" s="168"/>
      <c r="AF500" s="168"/>
      <c r="AG500" s="168"/>
      <c r="AH500" s="168"/>
      <c r="AI500" s="168"/>
      <c r="AJ500" s="168"/>
      <c r="AK500" s="168"/>
      <c r="AL500" s="168"/>
      <c r="AM500" s="168"/>
      <c r="AN500" s="168"/>
      <c r="AO500" s="168"/>
      <c r="AP500" s="168"/>
      <c r="AQ500" s="168"/>
      <c r="AR500" s="168"/>
      <c r="AS500" s="168"/>
      <c r="AT500" s="168"/>
      <c r="AU500" s="168"/>
      <c r="AV500" s="168"/>
      <c r="AW500" s="168"/>
      <c r="AX500" s="168"/>
      <c r="AY500" s="168"/>
      <c r="AZ500" s="168"/>
      <c r="BA500" s="168"/>
      <c r="BB500" s="168"/>
      <c r="BC500" s="168"/>
      <c r="BD500" s="168"/>
      <c r="BE500" s="168"/>
      <c r="BF500" s="168"/>
      <c r="BG500" s="168"/>
      <c r="BH500" s="168"/>
      <c r="BI500" s="168"/>
      <c r="BJ500" s="168"/>
    </row>
    <row r="501" spans="1:62" ht="12.75" customHeight="1">
      <c r="A501" s="168"/>
      <c r="B501" s="168"/>
      <c r="C501" s="168"/>
      <c r="D501" s="168"/>
      <c r="E501" s="168"/>
      <c r="F501" s="168"/>
      <c r="G501" s="168"/>
      <c r="H501" s="168"/>
      <c r="I501" s="168"/>
      <c r="J501" s="168"/>
      <c r="K501" s="168"/>
      <c r="L501" s="168"/>
      <c r="M501" s="168"/>
      <c r="N501" s="168"/>
      <c r="O501" s="168"/>
      <c r="P501" s="168"/>
      <c r="Q501" s="168"/>
      <c r="R501" s="168"/>
      <c r="S501" s="168"/>
      <c r="T501" s="168"/>
      <c r="U501" s="168"/>
      <c r="V501" s="168"/>
      <c r="W501" s="168"/>
      <c r="X501" s="168"/>
      <c r="Y501" s="168"/>
      <c r="Z501" s="168"/>
      <c r="AA501" s="168"/>
      <c r="AB501" s="168"/>
      <c r="AC501" s="168"/>
      <c r="AD501" s="168"/>
      <c r="AE501" s="168"/>
      <c r="AF501" s="168"/>
      <c r="AG501" s="168"/>
      <c r="AH501" s="168"/>
      <c r="AI501" s="168"/>
      <c r="AJ501" s="168"/>
      <c r="AK501" s="168"/>
      <c r="AL501" s="168"/>
      <c r="AM501" s="168"/>
      <c r="AN501" s="168"/>
      <c r="AO501" s="168"/>
      <c r="AP501" s="168"/>
      <c r="AQ501" s="168"/>
      <c r="AR501" s="168"/>
      <c r="AS501" s="168"/>
      <c r="AT501" s="168"/>
      <c r="AU501" s="168"/>
      <c r="AV501" s="168"/>
      <c r="AW501" s="168"/>
      <c r="AX501" s="168"/>
      <c r="AY501" s="168"/>
      <c r="AZ501" s="168"/>
      <c r="BA501" s="168"/>
      <c r="BB501" s="168"/>
      <c r="BC501" s="168"/>
      <c r="BD501" s="168"/>
      <c r="BE501" s="168"/>
      <c r="BF501" s="168"/>
      <c r="BG501" s="168"/>
      <c r="BH501" s="168"/>
      <c r="BI501" s="168"/>
      <c r="BJ501" s="168"/>
    </row>
    <row r="502" spans="1:62" ht="12.75" customHeight="1">
      <c r="A502" s="168"/>
      <c r="B502" s="168"/>
      <c r="C502" s="168"/>
      <c r="D502" s="168"/>
      <c r="E502" s="168"/>
      <c r="F502" s="168"/>
      <c r="G502" s="168"/>
      <c r="H502" s="168"/>
      <c r="I502" s="168"/>
      <c r="J502" s="168"/>
      <c r="K502" s="168"/>
      <c r="L502" s="168"/>
      <c r="M502" s="168"/>
      <c r="N502" s="168"/>
      <c r="O502" s="168"/>
      <c r="P502" s="168"/>
      <c r="Q502" s="168"/>
      <c r="R502" s="168"/>
      <c r="S502" s="168"/>
      <c r="T502" s="168"/>
      <c r="U502" s="168"/>
      <c r="V502" s="168"/>
      <c r="W502" s="168"/>
      <c r="X502" s="168"/>
      <c r="Y502" s="168"/>
      <c r="Z502" s="168"/>
      <c r="AA502" s="168"/>
      <c r="AB502" s="168"/>
      <c r="AC502" s="168"/>
      <c r="AD502" s="168"/>
      <c r="AE502" s="168"/>
      <c r="AF502" s="168"/>
      <c r="AG502" s="168"/>
      <c r="AH502" s="168"/>
      <c r="AI502" s="168"/>
      <c r="AJ502" s="168"/>
      <c r="AK502" s="168"/>
      <c r="AL502" s="168"/>
      <c r="AM502" s="168"/>
      <c r="AN502" s="168"/>
      <c r="AO502" s="168"/>
      <c r="AP502" s="168"/>
      <c r="AQ502" s="168"/>
      <c r="AR502" s="168"/>
      <c r="AS502" s="168"/>
      <c r="AT502" s="168"/>
      <c r="AU502" s="168"/>
      <c r="AV502" s="168"/>
      <c r="AW502" s="168"/>
      <c r="AX502" s="168"/>
      <c r="AY502" s="168"/>
      <c r="AZ502" s="168"/>
      <c r="BA502" s="168"/>
      <c r="BB502" s="168"/>
      <c r="BC502" s="168"/>
      <c r="BD502" s="168"/>
      <c r="BE502" s="168"/>
      <c r="BF502" s="168"/>
      <c r="BG502" s="168"/>
      <c r="BH502" s="168"/>
      <c r="BI502" s="168"/>
      <c r="BJ502" s="168"/>
    </row>
    <row r="503" spans="1:62" ht="12.75" customHeight="1">
      <c r="A503" s="168"/>
      <c r="B503" s="168"/>
      <c r="C503" s="168"/>
      <c r="D503" s="168"/>
      <c r="E503" s="168"/>
      <c r="F503" s="168"/>
      <c r="G503" s="168"/>
      <c r="H503" s="168"/>
      <c r="I503" s="168"/>
      <c r="J503" s="168"/>
      <c r="K503" s="168"/>
      <c r="L503" s="168"/>
      <c r="M503" s="168"/>
      <c r="N503" s="168"/>
      <c r="O503" s="168"/>
      <c r="P503" s="168"/>
      <c r="Q503" s="168"/>
      <c r="R503" s="168"/>
      <c r="S503" s="168"/>
      <c r="T503" s="168"/>
      <c r="U503" s="168"/>
      <c r="V503" s="168"/>
      <c r="W503" s="168"/>
      <c r="X503" s="168"/>
      <c r="Y503" s="168"/>
      <c r="Z503" s="168"/>
      <c r="AA503" s="168"/>
      <c r="AB503" s="168"/>
      <c r="AC503" s="168"/>
      <c r="AD503" s="168"/>
      <c r="AE503" s="168"/>
      <c r="AF503" s="168"/>
      <c r="AG503" s="168"/>
      <c r="AH503" s="168"/>
      <c r="AI503" s="168"/>
      <c r="AJ503" s="168"/>
      <c r="AK503" s="168"/>
      <c r="AL503" s="168"/>
      <c r="AM503" s="168"/>
      <c r="AN503" s="168"/>
      <c r="AO503" s="168"/>
      <c r="AP503" s="168"/>
      <c r="AQ503" s="168"/>
      <c r="AR503" s="168"/>
      <c r="AS503" s="168"/>
      <c r="AT503" s="168"/>
      <c r="AU503" s="168"/>
      <c r="AV503" s="168"/>
      <c r="AW503" s="168"/>
      <c r="AX503" s="168"/>
      <c r="AY503" s="168"/>
      <c r="AZ503" s="168"/>
      <c r="BA503" s="168"/>
      <c r="BB503" s="168"/>
      <c r="BC503" s="168"/>
      <c r="BD503" s="168"/>
      <c r="BE503" s="168"/>
      <c r="BF503" s="168"/>
      <c r="BG503" s="168"/>
      <c r="BH503" s="168"/>
      <c r="BI503" s="168"/>
      <c r="BJ503" s="168"/>
    </row>
    <row r="504" spans="1:62" ht="12.75" customHeight="1">
      <c r="A504" s="168"/>
      <c r="B504" s="168"/>
      <c r="C504" s="168"/>
      <c r="D504" s="168"/>
      <c r="E504" s="168"/>
      <c r="F504" s="168"/>
      <c r="G504" s="168"/>
      <c r="H504" s="168"/>
      <c r="I504" s="168"/>
      <c r="J504" s="168"/>
      <c r="K504" s="168"/>
      <c r="L504" s="168"/>
      <c r="M504" s="168"/>
      <c r="N504" s="168"/>
      <c r="O504" s="168"/>
      <c r="P504" s="168"/>
      <c r="Q504" s="168"/>
      <c r="R504" s="168"/>
      <c r="S504" s="168"/>
      <c r="T504" s="168"/>
      <c r="U504" s="168"/>
      <c r="V504" s="168"/>
      <c r="W504" s="168"/>
      <c r="X504" s="168"/>
      <c r="Y504" s="168"/>
      <c r="Z504" s="168"/>
      <c r="AA504" s="168"/>
      <c r="AB504" s="168"/>
      <c r="AC504" s="168"/>
      <c r="AD504" s="168"/>
      <c r="AE504" s="168"/>
      <c r="AF504" s="168"/>
      <c r="AG504" s="168"/>
      <c r="AH504" s="168"/>
      <c r="AI504" s="168"/>
      <c r="AJ504" s="168"/>
      <c r="AK504" s="168"/>
      <c r="AL504" s="168"/>
      <c r="AM504" s="168"/>
      <c r="AN504" s="168"/>
      <c r="AO504" s="168"/>
      <c r="AP504" s="168"/>
      <c r="AQ504" s="168"/>
      <c r="AR504" s="168"/>
      <c r="AS504" s="168"/>
      <c r="AT504" s="168"/>
      <c r="AU504" s="168"/>
      <c r="AV504" s="168"/>
      <c r="AW504" s="168"/>
      <c r="AX504" s="168"/>
      <c r="AY504" s="168"/>
      <c r="AZ504" s="168"/>
      <c r="BA504" s="168"/>
      <c r="BB504" s="168"/>
      <c r="BC504" s="168"/>
      <c r="BD504" s="168"/>
      <c r="BE504" s="168"/>
      <c r="BF504" s="168"/>
      <c r="BG504" s="168"/>
      <c r="BH504" s="168"/>
      <c r="BI504" s="168"/>
      <c r="BJ504" s="168"/>
    </row>
    <row r="505" spans="1:62" ht="12.75" customHeight="1">
      <c r="A505" s="168"/>
      <c r="B505" s="168"/>
      <c r="C505" s="168"/>
      <c r="D505" s="168"/>
      <c r="E505" s="168"/>
      <c r="F505" s="168"/>
      <c r="G505" s="168"/>
      <c r="H505" s="168"/>
      <c r="I505" s="168"/>
      <c r="J505" s="168"/>
      <c r="K505" s="168"/>
      <c r="L505" s="168"/>
      <c r="M505" s="168"/>
      <c r="N505" s="168"/>
      <c r="O505" s="168"/>
      <c r="P505" s="168"/>
      <c r="Q505" s="168"/>
      <c r="R505" s="168"/>
      <c r="S505" s="168"/>
      <c r="T505" s="168"/>
      <c r="U505" s="168"/>
      <c r="V505" s="168"/>
      <c r="W505" s="168"/>
      <c r="X505" s="168"/>
      <c r="Y505" s="168"/>
      <c r="Z505" s="168"/>
      <c r="AA505" s="168"/>
      <c r="AB505" s="168"/>
      <c r="AC505" s="168"/>
      <c r="AD505" s="168"/>
      <c r="AE505" s="168"/>
      <c r="AF505" s="168"/>
      <c r="AG505" s="168"/>
      <c r="AH505" s="168"/>
      <c r="AI505" s="168"/>
      <c r="AJ505" s="168"/>
      <c r="AK505" s="168"/>
      <c r="AL505" s="168"/>
      <c r="AM505" s="168"/>
      <c r="AN505" s="168"/>
      <c r="AO505" s="168"/>
      <c r="AP505" s="168"/>
      <c r="AQ505" s="168"/>
      <c r="AR505" s="168"/>
      <c r="AS505" s="168"/>
      <c r="AT505" s="168"/>
      <c r="AU505" s="168"/>
      <c r="AV505" s="168"/>
      <c r="AW505" s="168"/>
      <c r="AX505" s="168"/>
      <c r="AY505" s="168"/>
      <c r="AZ505" s="168"/>
      <c r="BA505" s="168"/>
      <c r="BB505" s="168"/>
      <c r="BC505" s="168"/>
      <c r="BD505" s="168"/>
      <c r="BE505" s="168"/>
      <c r="BF505" s="168"/>
      <c r="BG505" s="168"/>
      <c r="BH505" s="168"/>
      <c r="BI505" s="168"/>
      <c r="BJ505" s="168"/>
    </row>
    <row r="506" spans="1:62" ht="12.75" customHeight="1">
      <c r="A506" s="168"/>
      <c r="B506" s="168"/>
      <c r="C506" s="168"/>
      <c r="D506" s="168"/>
      <c r="E506" s="168"/>
      <c r="F506" s="168"/>
      <c r="G506" s="168"/>
      <c r="H506" s="168"/>
      <c r="I506" s="168"/>
      <c r="J506" s="168"/>
      <c r="K506" s="168"/>
      <c r="L506" s="168"/>
      <c r="M506" s="168"/>
      <c r="N506" s="168"/>
      <c r="O506" s="168"/>
      <c r="P506" s="168"/>
      <c r="Q506" s="168"/>
      <c r="R506" s="168"/>
      <c r="S506" s="168"/>
      <c r="T506" s="168"/>
      <c r="U506" s="168"/>
      <c r="V506" s="168"/>
      <c r="W506" s="168"/>
      <c r="X506" s="168"/>
      <c r="Y506" s="168"/>
      <c r="Z506" s="168"/>
      <c r="AA506" s="168"/>
      <c r="AB506" s="168"/>
      <c r="AC506" s="168"/>
      <c r="AD506" s="168"/>
      <c r="AE506" s="168"/>
      <c r="AF506" s="168"/>
      <c r="AG506" s="168"/>
      <c r="AH506" s="168"/>
      <c r="AI506" s="168"/>
      <c r="AJ506" s="168"/>
      <c r="AK506" s="168"/>
      <c r="AL506" s="168"/>
      <c r="AM506" s="168"/>
      <c r="AN506" s="168"/>
      <c r="AO506" s="168"/>
      <c r="AP506" s="168"/>
      <c r="AQ506" s="168"/>
      <c r="AR506" s="168"/>
      <c r="AS506" s="168"/>
      <c r="AT506" s="168"/>
      <c r="AU506" s="168"/>
      <c r="AV506" s="168"/>
      <c r="AW506" s="168"/>
      <c r="AX506" s="168"/>
      <c r="AY506" s="168"/>
      <c r="AZ506" s="168"/>
      <c r="BA506" s="168"/>
      <c r="BB506" s="168"/>
      <c r="BC506" s="168"/>
      <c r="BD506" s="168"/>
      <c r="BE506" s="168"/>
      <c r="BF506" s="168"/>
      <c r="BG506" s="168"/>
      <c r="BH506" s="168"/>
      <c r="BI506" s="168"/>
      <c r="BJ506" s="168"/>
    </row>
    <row r="507" spans="1:62" ht="12.75" customHeight="1">
      <c r="A507" s="168"/>
      <c r="B507" s="168"/>
      <c r="C507" s="168"/>
      <c r="D507" s="168"/>
      <c r="E507" s="168"/>
      <c r="F507" s="168"/>
      <c r="G507" s="168"/>
      <c r="H507" s="168"/>
      <c r="I507" s="168"/>
      <c r="J507" s="168"/>
      <c r="K507" s="168"/>
      <c r="L507" s="168"/>
      <c r="M507" s="168"/>
      <c r="N507" s="168"/>
      <c r="O507" s="168"/>
      <c r="P507" s="168"/>
      <c r="Q507" s="168"/>
      <c r="R507" s="168"/>
      <c r="S507" s="168"/>
      <c r="T507" s="168"/>
      <c r="U507" s="168"/>
      <c r="V507" s="168"/>
      <c r="W507" s="168"/>
      <c r="X507" s="168"/>
      <c r="Y507" s="168"/>
      <c r="Z507" s="168"/>
      <c r="AA507" s="168"/>
      <c r="AB507" s="168"/>
      <c r="AC507" s="168"/>
      <c r="AD507" s="168"/>
      <c r="AE507" s="168"/>
      <c r="AF507" s="168"/>
      <c r="AG507" s="168"/>
      <c r="AH507" s="168"/>
      <c r="AI507" s="168"/>
      <c r="AJ507" s="168"/>
      <c r="AK507" s="168"/>
      <c r="AL507" s="168"/>
      <c r="AM507" s="168"/>
      <c r="AN507" s="168"/>
      <c r="AO507" s="168"/>
      <c r="AP507" s="168"/>
      <c r="AQ507" s="168"/>
      <c r="AR507" s="168"/>
      <c r="AS507" s="168"/>
      <c r="AT507" s="168"/>
      <c r="AU507" s="168"/>
      <c r="AV507" s="168"/>
      <c r="AW507" s="168"/>
      <c r="AX507" s="168"/>
      <c r="AY507" s="168"/>
      <c r="AZ507" s="168"/>
      <c r="BA507" s="168"/>
      <c r="BB507" s="168"/>
      <c r="BC507" s="168"/>
      <c r="BD507" s="168"/>
      <c r="BE507" s="168"/>
      <c r="BF507" s="168"/>
      <c r="BG507" s="168"/>
      <c r="BH507" s="168"/>
      <c r="BI507" s="168"/>
      <c r="BJ507" s="168"/>
    </row>
    <row r="508" spans="1:62" ht="12.75" customHeight="1">
      <c r="A508" s="168"/>
      <c r="B508" s="168"/>
      <c r="C508" s="168"/>
      <c r="D508" s="168"/>
      <c r="E508" s="168"/>
      <c r="F508" s="168"/>
      <c r="G508" s="168"/>
      <c r="H508" s="168"/>
      <c r="I508" s="168"/>
      <c r="J508" s="168"/>
      <c r="K508" s="168"/>
      <c r="L508" s="168"/>
      <c r="M508" s="168"/>
      <c r="N508" s="168"/>
      <c r="O508" s="168"/>
      <c r="P508" s="168"/>
      <c r="Q508" s="168"/>
      <c r="R508" s="168"/>
      <c r="S508" s="168"/>
      <c r="T508" s="168"/>
      <c r="U508" s="168"/>
      <c r="V508" s="168"/>
      <c r="W508" s="168"/>
      <c r="X508" s="168"/>
      <c r="Y508" s="168"/>
      <c r="Z508" s="168"/>
      <c r="AA508" s="168"/>
      <c r="AB508" s="168"/>
      <c r="AC508" s="168"/>
      <c r="AD508" s="168"/>
      <c r="AE508" s="168"/>
      <c r="AF508" s="168"/>
      <c r="AG508" s="168"/>
      <c r="AH508" s="168"/>
      <c r="AI508" s="168"/>
      <c r="AJ508" s="168"/>
      <c r="AK508" s="168"/>
      <c r="AL508" s="168"/>
      <c r="AM508" s="168"/>
      <c r="AN508" s="168"/>
      <c r="AO508" s="168"/>
      <c r="AP508" s="168"/>
      <c r="AQ508" s="168"/>
      <c r="AR508" s="168"/>
      <c r="AS508" s="168"/>
      <c r="AT508" s="168"/>
      <c r="AU508" s="168"/>
      <c r="AV508" s="168"/>
      <c r="AW508" s="168"/>
      <c r="AX508" s="168"/>
      <c r="AY508" s="168"/>
      <c r="AZ508" s="168"/>
      <c r="BA508" s="168"/>
      <c r="BB508" s="168"/>
      <c r="BC508" s="168"/>
      <c r="BD508" s="168"/>
      <c r="BE508" s="168"/>
      <c r="BF508" s="168"/>
      <c r="BG508" s="168"/>
      <c r="BH508" s="168"/>
      <c r="BI508" s="168"/>
      <c r="BJ508" s="168"/>
    </row>
    <row r="509" spans="1:62" ht="12.75" customHeight="1">
      <c r="A509" s="168"/>
      <c r="B509" s="168"/>
      <c r="C509" s="168"/>
      <c r="D509" s="168"/>
      <c r="E509" s="168"/>
      <c r="F509" s="168"/>
      <c r="G509" s="168"/>
      <c r="H509" s="168"/>
      <c r="I509" s="168"/>
      <c r="J509" s="168"/>
      <c r="K509" s="168"/>
      <c r="L509" s="168"/>
      <c r="M509" s="168"/>
      <c r="N509" s="168"/>
      <c r="O509" s="168"/>
      <c r="P509" s="168"/>
      <c r="Q509" s="168"/>
      <c r="R509" s="168"/>
      <c r="S509" s="168"/>
      <c r="T509" s="168"/>
      <c r="U509" s="168"/>
      <c r="V509" s="168"/>
      <c r="W509" s="168"/>
      <c r="X509" s="168"/>
      <c r="Y509" s="168"/>
      <c r="Z509" s="168"/>
      <c r="AA509" s="168"/>
      <c r="AB509" s="168"/>
      <c r="AC509" s="168"/>
      <c r="AD509" s="168"/>
      <c r="AE509" s="168"/>
      <c r="AF509" s="168"/>
      <c r="AG509" s="168"/>
      <c r="AH509" s="168"/>
      <c r="AI509" s="168"/>
      <c r="AJ509" s="168"/>
      <c r="AK509" s="168"/>
      <c r="AL509" s="168"/>
      <c r="AM509" s="168"/>
      <c r="AN509" s="168"/>
      <c r="AO509" s="168"/>
      <c r="AP509" s="168"/>
      <c r="AQ509" s="168"/>
      <c r="AR509" s="168"/>
      <c r="AS509" s="168"/>
      <c r="AT509" s="168"/>
      <c r="AU509" s="168"/>
      <c r="AV509" s="168"/>
      <c r="AW509" s="168"/>
      <c r="AX509" s="168"/>
      <c r="AY509" s="168"/>
      <c r="AZ509" s="168"/>
      <c r="BA509" s="168"/>
      <c r="BB509" s="168"/>
      <c r="BC509" s="168"/>
      <c r="BD509" s="168"/>
      <c r="BE509" s="168"/>
      <c r="BF509" s="168"/>
      <c r="BG509" s="168"/>
      <c r="BH509" s="168"/>
      <c r="BI509" s="168"/>
      <c r="BJ509" s="168"/>
    </row>
    <row r="510" spans="1:62" ht="12.75" customHeight="1">
      <c r="A510" s="168"/>
      <c r="B510" s="168"/>
      <c r="C510" s="168"/>
      <c r="D510" s="168"/>
      <c r="E510" s="168"/>
      <c r="F510" s="168"/>
      <c r="G510" s="168"/>
      <c r="H510" s="168"/>
      <c r="I510" s="168"/>
      <c r="J510" s="168"/>
      <c r="K510" s="168"/>
      <c r="L510" s="168"/>
      <c r="M510" s="168"/>
      <c r="N510" s="168"/>
      <c r="O510" s="168"/>
      <c r="P510" s="168"/>
      <c r="Q510" s="168"/>
      <c r="R510" s="168"/>
      <c r="S510" s="168"/>
      <c r="T510" s="168"/>
      <c r="U510" s="168"/>
      <c r="V510" s="168"/>
      <c r="W510" s="168"/>
      <c r="X510" s="168"/>
      <c r="Y510" s="168"/>
      <c r="Z510" s="168"/>
      <c r="AA510" s="168"/>
      <c r="AB510" s="168"/>
      <c r="AC510" s="168"/>
      <c r="AD510" s="168"/>
      <c r="AE510" s="168"/>
      <c r="AF510" s="168"/>
      <c r="AG510" s="168"/>
      <c r="AH510" s="168"/>
      <c r="AI510" s="168"/>
      <c r="AJ510" s="168"/>
      <c r="AK510" s="168"/>
      <c r="AL510" s="168"/>
      <c r="AM510" s="168"/>
      <c r="AN510" s="168"/>
      <c r="AO510" s="168"/>
      <c r="AP510" s="168"/>
      <c r="AQ510" s="168"/>
      <c r="AR510" s="168"/>
      <c r="AS510" s="168"/>
      <c r="AT510" s="168"/>
      <c r="AU510" s="168"/>
      <c r="AV510" s="168"/>
      <c r="AW510" s="168"/>
      <c r="AX510" s="168"/>
      <c r="AY510" s="168"/>
      <c r="AZ510" s="168"/>
      <c r="BA510" s="168"/>
      <c r="BB510" s="168"/>
      <c r="BC510" s="168"/>
      <c r="BD510" s="168"/>
      <c r="BE510" s="168"/>
      <c r="BF510" s="168"/>
      <c r="BG510" s="168"/>
      <c r="BH510" s="168"/>
      <c r="BI510" s="168"/>
      <c r="BJ510" s="168"/>
    </row>
    <row r="511" spans="1:62" ht="12.75" customHeight="1">
      <c r="A511" s="168"/>
      <c r="B511" s="168"/>
      <c r="C511" s="168"/>
      <c r="D511" s="168"/>
      <c r="E511" s="168"/>
      <c r="F511" s="168"/>
      <c r="G511" s="168"/>
      <c r="H511" s="168"/>
      <c r="I511" s="168"/>
      <c r="J511" s="168"/>
      <c r="K511" s="168"/>
      <c r="L511" s="168"/>
      <c r="M511" s="168"/>
      <c r="N511" s="168"/>
      <c r="O511" s="168"/>
      <c r="P511" s="168"/>
      <c r="Q511" s="168"/>
      <c r="R511" s="168"/>
      <c r="S511" s="168"/>
      <c r="T511" s="168"/>
      <c r="U511" s="168"/>
      <c r="V511" s="168"/>
      <c r="W511" s="168"/>
      <c r="X511" s="168"/>
      <c r="Y511" s="168"/>
      <c r="Z511" s="168"/>
      <c r="AA511" s="168"/>
      <c r="AB511" s="168"/>
      <c r="AC511" s="168"/>
      <c r="AD511" s="168"/>
      <c r="AE511" s="168"/>
      <c r="AF511" s="168"/>
      <c r="AG511" s="168"/>
      <c r="AH511" s="168"/>
      <c r="AI511" s="168"/>
      <c r="AJ511" s="168"/>
      <c r="AK511" s="168"/>
      <c r="AL511" s="168"/>
      <c r="AM511" s="168"/>
      <c r="AN511" s="168"/>
      <c r="AO511" s="168"/>
      <c r="AP511" s="168"/>
      <c r="AQ511" s="168"/>
      <c r="AR511" s="168"/>
      <c r="AS511" s="168"/>
      <c r="AT511" s="168"/>
      <c r="AU511" s="168"/>
      <c r="AV511" s="168"/>
      <c r="AW511" s="168"/>
      <c r="AX511" s="168"/>
      <c r="AY511" s="168"/>
      <c r="AZ511" s="168"/>
      <c r="BA511" s="168"/>
      <c r="BB511" s="168"/>
      <c r="BC511" s="168"/>
      <c r="BD511" s="168"/>
      <c r="BE511" s="168"/>
      <c r="BF511" s="168"/>
      <c r="BG511" s="168"/>
      <c r="BH511" s="168"/>
      <c r="BI511" s="168"/>
      <c r="BJ511" s="168"/>
    </row>
    <row r="512" spans="1:62" ht="12.75" customHeight="1">
      <c r="A512" s="168"/>
      <c r="B512" s="168"/>
      <c r="C512" s="168"/>
      <c r="D512" s="168"/>
      <c r="E512" s="168"/>
      <c r="F512" s="168"/>
      <c r="G512" s="168"/>
      <c r="H512" s="168"/>
      <c r="I512" s="168"/>
      <c r="J512" s="168"/>
      <c r="K512" s="168"/>
      <c r="L512" s="168"/>
      <c r="M512" s="168"/>
      <c r="N512" s="168"/>
      <c r="O512" s="168"/>
      <c r="P512" s="168"/>
      <c r="Q512" s="168"/>
      <c r="R512" s="168"/>
      <c r="S512" s="168"/>
      <c r="T512" s="168"/>
      <c r="U512" s="168"/>
      <c r="V512" s="168"/>
      <c r="W512" s="168"/>
      <c r="X512" s="168"/>
      <c r="Y512" s="168"/>
      <c r="Z512" s="168"/>
      <c r="AA512" s="168"/>
      <c r="AB512" s="168"/>
      <c r="AC512" s="168"/>
      <c r="AD512" s="168"/>
      <c r="AE512" s="168"/>
      <c r="AF512" s="168"/>
      <c r="AG512" s="168"/>
      <c r="AH512" s="168"/>
      <c r="AI512" s="168"/>
      <c r="AJ512" s="168"/>
      <c r="AK512" s="168"/>
      <c r="AL512" s="168"/>
      <c r="AM512" s="168"/>
      <c r="AN512" s="168"/>
      <c r="AO512" s="168"/>
      <c r="AP512" s="168"/>
      <c r="AQ512" s="168"/>
      <c r="AR512" s="168"/>
      <c r="AS512" s="168"/>
      <c r="AT512" s="168"/>
      <c r="AU512" s="168"/>
      <c r="AV512" s="168"/>
      <c r="AW512" s="168"/>
      <c r="AX512" s="168"/>
      <c r="AY512" s="168"/>
      <c r="AZ512" s="168"/>
      <c r="BA512" s="168"/>
      <c r="BB512" s="168"/>
      <c r="BC512" s="168"/>
      <c r="BD512" s="168"/>
      <c r="BE512" s="168"/>
      <c r="BF512" s="168"/>
      <c r="BG512" s="168"/>
      <c r="BH512" s="168"/>
      <c r="BI512" s="168"/>
      <c r="BJ512" s="168"/>
    </row>
    <row r="513" spans="1:62" ht="12.75" customHeight="1">
      <c r="A513" s="168"/>
      <c r="B513" s="168"/>
      <c r="C513" s="168"/>
      <c r="D513" s="168"/>
      <c r="E513" s="168"/>
      <c r="F513" s="168"/>
      <c r="G513" s="168"/>
      <c r="H513" s="168"/>
      <c r="I513" s="168"/>
      <c r="J513" s="168"/>
      <c r="K513" s="168"/>
      <c r="L513" s="168"/>
      <c r="M513" s="168"/>
      <c r="N513" s="168"/>
      <c r="O513" s="168"/>
      <c r="P513" s="168"/>
      <c r="Q513" s="168"/>
      <c r="R513" s="168"/>
      <c r="S513" s="168"/>
      <c r="T513" s="168"/>
      <c r="U513" s="168"/>
      <c r="V513" s="168"/>
      <c r="W513" s="168"/>
      <c r="X513" s="168"/>
      <c r="Y513" s="168"/>
      <c r="Z513" s="168"/>
      <c r="AA513" s="168"/>
      <c r="AB513" s="168"/>
      <c r="AC513" s="168"/>
      <c r="AD513" s="168"/>
      <c r="AE513" s="168"/>
      <c r="AF513" s="168"/>
      <c r="AG513" s="168"/>
      <c r="AH513" s="168"/>
      <c r="AI513" s="168"/>
      <c r="AJ513" s="168"/>
      <c r="AK513" s="168"/>
      <c r="AL513" s="168"/>
      <c r="AM513" s="168"/>
      <c r="AN513" s="168"/>
      <c r="AO513" s="168"/>
      <c r="AP513" s="168"/>
      <c r="AQ513" s="168"/>
      <c r="AR513" s="168"/>
      <c r="AS513" s="168"/>
      <c r="AT513" s="168"/>
      <c r="AU513" s="168"/>
      <c r="AV513" s="168"/>
      <c r="AW513" s="168"/>
      <c r="AX513" s="168"/>
      <c r="AY513" s="168"/>
      <c r="AZ513" s="168"/>
      <c r="BA513" s="168"/>
      <c r="BB513" s="168"/>
      <c r="BC513" s="168"/>
      <c r="BD513" s="168"/>
      <c r="BE513" s="168"/>
      <c r="BF513" s="168"/>
      <c r="BG513" s="168"/>
      <c r="BH513" s="168"/>
      <c r="BI513" s="168"/>
      <c r="BJ513" s="168"/>
    </row>
    <row r="514" spans="1:62" ht="12.75" customHeight="1">
      <c r="A514" s="168"/>
      <c r="B514" s="168"/>
      <c r="C514" s="168"/>
      <c r="D514" s="168"/>
      <c r="E514" s="168"/>
      <c r="F514" s="168"/>
      <c r="G514" s="168"/>
      <c r="H514" s="168"/>
      <c r="I514" s="168"/>
      <c r="J514" s="168"/>
      <c r="K514" s="168"/>
      <c r="L514" s="168"/>
      <c r="M514" s="168"/>
      <c r="N514" s="168"/>
      <c r="O514" s="168"/>
      <c r="P514" s="168"/>
      <c r="Q514" s="168"/>
      <c r="R514" s="168"/>
      <c r="S514" s="168"/>
      <c r="T514" s="168"/>
      <c r="U514" s="168"/>
      <c r="V514" s="168"/>
      <c r="W514" s="168"/>
      <c r="X514" s="168"/>
      <c r="Y514" s="168"/>
      <c r="Z514" s="168"/>
      <c r="AA514" s="168"/>
      <c r="AB514" s="168"/>
      <c r="AC514" s="168"/>
      <c r="AD514" s="168"/>
      <c r="AE514" s="168"/>
      <c r="AF514" s="168"/>
      <c r="AG514" s="168"/>
      <c r="AH514" s="168"/>
      <c r="AI514" s="168"/>
      <c r="AJ514" s="168"/>
      <c r="AK514" s="168"/>
      <c r="AL514" s="168"/>
      <c r="AM514" s="168"/>
      <c r="AN514" s="168"/>
      <c r="AO514" s="168"/>
      <c r="AP514" s="168"/>
      <c r="AQ514" s="168"/>
      <c r="AR514" s="168"/>
      <c r="AS514" s="168"/>
      <c r="AT514" s="168"/>
      <c r="AU514" s="168"/>
      <c r="AV514" s="168"/>
      <c r="AW514" s="168"/>
      <c r="AX514" s="168"/>
      <c r="AY514" s="168"/>
      <c r="AZ514" s="168"/>
      <c r="BA514" s="168"/>
      <c r="BB514" s="168"/>
      <c r="BC514" s="168"/>
      <c r="BD514" s="168"/>
      <c r="BE514" s="168"/>
      <c r="BF514" s="168"/>
      <c r="BG514" s="168"/>
      <c r="BH514" s="168"/>
      <c r="BI514" s="168"/>
      <c r="BJ514" s="168"/>
    </row>
    <row r="515" spans="1:62" ht="12.75" customHeight="1">
      <c r="A515" s="168"/>
      <c r="B515" s="168"/>
      <c r="C515" s="168"/>
      <c r="D515" s="168"/>
      <c r="E515" s="168"/>
      <c r="F515" s="168"/>
      <c r="G515" s="168"/>
      <c r="H515" s="168"/>
      <c r="I515" s="168"/>
      <c r="J515" s="168"/>
      <c r="K515" s="168"/>
      <c r="L515" s="168"/>
      <c r="M515" s="168"/>
      <c r="N515" s="168"/>
      <c r="O515" s="168"/>
      <c r="P515" s="168"/>
      <c r="Q515" s="168"/>
      <c r="R515" s="168"/>
      <c r="S515" s="168"/>
      <c r="T515" s="168"/>
      <c r="U515" s="168"/>
      <c r="V515" s="168"/>
      <c r="W515" s="168"/>
      <c r="X515" s="168"/>
      <c r="Y515" s="168"/>
      <c r="Z515" s="168"/>
      <c r="AA515" s="168"/>
      <c r="AB515" s="168"/>
      <c r="AC515" s="168"/>
      <c r="AD515" s="168"/>
      <c r="AE515" s="168"/>
      <c r="AF515" s="168"/>
      <c r="AG515" s="168"/>
      <c r="AH515" s="168"/>
      <c r="AI515" s="168"/>
      <c r="AJ515" s="168"/>
      <c r="AK515" s="168"/>
      <c r="AL515" s="168"/>
      <c r="AM515" s="168"/>
      <c r="AN515" s="168"/>
      <c r="AO515" s="168"/>
      <c r="AP515" s="168"/>
      <c r="AQ515" s="168"/>
      <c r="AR515" s="168"/>
      <c r="AS515" s="168"/>
      <c r="AT515" s="168"/>
      <c r="AU515" s="168"/>
      <c r="AV515" s="168"/>
      <c r="AW515" s="168"/>
      <c r="AX515" s="168"/>
      <c r="AY515" s="168"/>
      <c r="AZ515" s="168"/>
      <c r="BA515" s="168"/>
      <c r="BB515" s="168"/>
      <c r="BC515" s="168"/>
      <c r="BD515" s="168"/>
      <c r="BE515" s="168"/>
      <c r="BF515" s="168"/>
      <c r="BG515" s="168"/>
      <c r="BH515" s="168"/>
      <c r="BI515" s="168"/>
      <c r="BJ515" s="168"/>
    </row>
    <row r="516" spans="1:62" ht="12.75" customHeight="1">
      <c r="A516" s="168"/>
      <c r="B516" s="168"/>
      <c r="C516" s="168"/>
      <c r="D516" s="168"/>
      <c r="E516" s="168"/>
      <c r="F516" s="168"/>
      <c r="G516" s="168"/>
      <c r="H516" s="168"/>
      <c r="I516" s="168"/>
      <c r="J516" s="168"/>
      <c r="K516" s="168"/>
      <c r="L516" s="168"/>
      <c r="M516" s="168"/>
      <c r="N516" s="168"/>
      <c r="O516" s="168"/>
      <c r="P516" s="168"/>
      <c r="Q516" s="168"/>
      <c r="R516" s="168"/>
      <c r="S516" s="168"/>
      <c r="T516" s="168"/>
      <c r="U516" s="168"/>
      <c r="V516" s="168"/>
      <c r="W516" s="168"/>
      <c r="X516" s="168"/>
      <c r="Y516" s="168"/>
      <c r="Z516" s="168"/>
      <c r="AA516" s="168"/>
      <c r="AB516" s="168"/>
      <c r="AC516" s="168"/>
      <c r="AD516" s="168"/>
      <c r="AE516" s="168"/>
      <c r="AF516" s="168"/>
      <c r="AG516" s="168"/>
      <c r="AH516" s="168"/>
      <c r="AI516" s="168"/>
      <c r="AJ516" s="168"/>
      <c r="AK516" s="168"/>
      <c r="AL516" s="168"/>
      <c r="AM516" s="168"/>
      <c r="AN516" s="168"/>
      <c r="AO516" s="168"/>
      <c r="AP516" s="168"/>
      <c r="AQ516" s="168"/>
      <c r="AR516" s="168"/>
      <c r="AS516" s="168"/>
      <c r="AT516" s="168"/>
      <c r="AU516" s="168"/>
      <c r="AV516" s="168"/>
      <c r="AW516" s="168"/>
      <c r="AX516" s="168"/>
      <c r="AY516" s="168"/>
      <c r="AZ516" s="168"/>
      <c r="BA516" s="168"/>
      <c r="BB516" s="168"/>
      <c r="BC516" s="168"/>
      <c r="BD516" s="168"/>
      <c r="BE516" s="168"/>
      <c r="BF516" s="168"/>
      <c r="BG516" s="168"/>
      <c r="BH516" s="168"/>
      <c r="BI516" s="168"/>
      <c r="BJ516" s="168"/>
    </row>
    <row r="517" spans="1:62" ht="12.75" customHeight="1">
      <c r="A517" s="168"/>
      <c r="B517" s="168"/>
      <c r="C517" s="168"/>
      <c r="D517" s="168"/>
      <c r="E517" s="168"/>
      <c r="F517" s="168"/>
      <c r="G517" s="168"/>
      <c r="H517" s="168"/>
      <c r="I517" s="168"/>
      <c r="J517" s="168"/>
      <c r="K517" s="168"/>
      <c r="L517" s="168"/>
      <c r="M517" s="168"/>
      <c r="N517" s="168"/>
      <c r="O517" s="168"/>
      <c r="P517" s="168"/>
      <c r="Q517" s="168"/>
      <c r="R517" s="168"/>
      <c r="S517" s="168"/>
      <c r="T517" s="168"/>
      <c r="U517" s="168"/>
      <c r="V517" s="168"/>
      <c r="W517" s="168"/>
      <c r="X517" s="168"/>
      <c r="Y517" s="168"/>
      <c r="Z517" s="168"/>
      <c r="AA517" s="168"/>
      <c r="AB517" s="168"/>
      <c r="AC517" s="168"/>
      <c r="AD517" s="168"/>
      <c r="AE517" s="168"/>
      <c r="AF517" s="168"/>
      <c r="AG517" s="168"/>
      <c r="AH517" s="168"/>
      <c r="AI517" s="168"/>
      <c r="AJ517" s="168"/>
      <c r="AK517" s="168"/>
      <c r="AL517" s="168"/>
      <c r="AM517" s="168"/>
      <c r="AN517" s="168"/>
      <c r="AO517" s="168"/>
      <c r="AP517" s="168"/>
      <c r="AQ517" s="168"/>
      <c r="AR517" s="168"/>
      <c r="AS517" s="168"/>
      <c r="AT517" s="168"/>
      <c r="AU517" s="168"/>
      <c r="AV517" s="168"/>
      <c r="AW517" s="168"/>
      <c r="AX517" s="168"/>
      <c r="AY517" s="168"/>
      <c r="AZ517" s="168"/>
      <c r="BA517" s="168"/>
      <c r="BB517" s="168"/>
      <c r="BC517" s="168"/>
      <c r="BD517" s="168"/>
      <c r="BE517" s="168"/>
      <c r="BF517" s="168"/>
      <c r="BG517" s="168"/>
      <c r="BH517" s="168"/>
      <c r="BI517" s="168"/>
      <c r="BJ517" s="168"/>
    </row>
    <row r="518" spans="1:62" ht="12.75" customHeight="1">
      <c r="A518" s="168"/>
      <c r="B518" s="168"/>
      <c r="C518" s="168"/>
      <c r="D518" s="168"/>
      <c r="E518" s="168"/>
      <c r="F518" s="168"/>
      <c r="G518" s="168"/>
      <c r="H518" s="168"/>
      <c r="I518" s="168"/>
      <c r="J518" s="168"/>
      <c r="K518" s="168"/>
      <c r="L518" s="168"/>
      <c r="M518" s="168"/>
      <c r="N518" s="168"/>
      <c r="O518" s="168"/>
      <c r="P518" s="168"/>
      <c r="Q518" s="168"/>
      <c r="R518" s="168"/>
      <c r="S518" s="168"/>
      <c r="T518" s="168"/>
      <c r="U518" s="168"/>
      <c r="V518" s="168"/>
      <c r="W518" s="168"/>
      <c r="X518" s="168"/>
      <c r="Y518" s="168"/>
      <c r="Z518" s="168"/>
      <c r="AA518" s="168"/>
      <c r="AB518" s="168"/>
      <c r="AC518" s="168"/>
      <c r="AD518" s="168"/>
      <c r="AE518" s="168"/>
      <c r="AF518" s="168"/>
      <c r="AG518" s="168"/>
      <c r="AH518" s="168"/>
      <c r="AI518" s="168"/>
      <c r="AJ518" s="168"/>
      <c r="AK518" s="168"/>
      <c r="AL518" s="168"/>
      <c r="AM518" s="168"/>
      <c r="AN518" s="168"/>
      <c r="AO518" s="168"/>
      <c r="AP518" s="168"/>
      <c r="AQ518" s="168"/>
      <c r="AR518" s="168"/>
      <c r="AS518" s="168"/>
      <c r="AT518" s="168"/>
      <c r="AU518" s="168"/>
      <c r="AV518" s="168"/>
      <c r="AW518" s="168"/>
      <c r="AX518" s="168"/>
      <c r="AY518" s="168"/>
      <c r="AZ518" s="168"/>
      <c r="BA518" s="168"/>
      <c r="BB518" s="168"/>
      <c r="BC518" s="168"/>
      <c r="BD518" s="168"/>
      <c r="BE518" s="168"/>
      <c r="BF518" s="168"/>
      <c r="BG518" s="168"/>
      <c r="BH518" s="168"/>
      <c r="BI518" s="168"/>
      <c r="BJ518" s="168"/>
    </row>
    <row r="519" spans="1:62" ht="12.75" customHeight="1">
      <c r="A519" s="168"/>
      <c r="B519" s="168"/>
      <c r="C519" s="168"/>
      <c r="D519" s="168"/>
      <c r="E519" s="168"/>
      <c r="F519" s="168"/>
      <c r="G519" s="168"/>
      <c r="H519" s="168"/>
      <c r="I519" s="168"/>
      <c r="J519" s="168"/>
      <c r="K519" s="168"/>
      <c r="L519" s="168"/>
      <c r="M519" s="168"/>
      <c r="N519" s="168"/>
      <c r="O519" s="168"/>
      <c r="P519" s="168"/>
      <c r="Q519" s="168"/>
      <c r="R519" s="168"/>
      <c r="S519" s="168"/>
      <c r="T519" s="168"/>
      <c r="U519" s="168"/>
      <c r="V519" s="168"/>
      <c r="W519" s="168"/>
      <c r="X519" s="168"/>
      <c r="Y519" s="168"/>
      <c r="Z519" s="168"/>
      <c r="AA519" s="168"/>
      <c r="AB519" s="168"/>
      <c r="AC519" s="168"/>
      <c r="AD519" s="168"/>
      <c r="AE519" s="168"/>
      <c r="AF519" s="168"/>
      <c r="AG519" s="168"/>
      <c r="AH519" s="168"/>
      <c r="AI519" s="168"/>
      <c r="AJ519" s="168"/>
      <c r="AK519" s="168"/>
      <c r="AL519" s="168"/>
      <c r="AM519" s="168"/>
      <c r="AN519" s="168"/>
      <c r="AO519" s="168"/>
      <c r="AP519" s="168"/>
      <c r="AQ519" s="168"/>
      <c r="AR519" s="168"/>
      <c r="AS519" s="168"/>
      <c r="AT519" s="168"/>
      <c r="AU519" s="168"/>
      <c r="AV519" s="168"/>
      <c r="AW519" s="168"/>
      <c r="AX519" s="168"/>
      <c r="AY519" s="168"/>
      <c r="AZ519" s="168"/>
      <c r="BA519" s="168"/>
      <c r="BB519" s="168"/>
      <c r="BC519" s="168"/>
      <c r="BD519" s="168"/>
      <c r="BE519" s="168"/>
      <c r="BF519" s="168"/>
      <c r="BG519" s="168"/>
      <c r="BH519" s="168"/>
      <c r="BI519" s="168"/>
      <c r="BJ519" s="168"/>
    </row>
    <row r="520" spans="1:62" ht="12.75" customHeight="1">
      <c r="A520" s="168"/>
      <c r="B520" s="168"/>
      <c r="C520" s="168"/>
      <c r="D520" s="168"/>
      <c r="E520" s="168"/>
      <c r="F520" s="168"/>
      <c r="G520" s="168"/>
      <c r="H520" s="168"/>
      <c r="I520" s="168"/>
      <c r="J520" s="168"/>
      <c r="K520" s="168"/>
      <c r="L520" s="168"/>
      <c r="M520" s="168"/>
      <c r="N520" s="168"/>
      <c r="O520" s="168"/>
      <c r="P520" s="168"/>
      <c r="Q520" s="168"/>
      <c r="R520" s="168"/>
      <c r="S520" s="168"/>
      <c r="T520" s="168"/>
      <c r="U520" s="168"/>
      <c r="V520" s="168"/>
      <c r="W520" s="168"/>
      <c r="X520" s="168"/>
      <c r="Y520" s="168"/>
      <c r="Z520" s="168"/>
      <c r="AA520" s="168"/>
      <c r="AB520" s="168"/>
      <c r="AC520" s="168"/>
      <c r="AD520" s="168"/>
      <c r="AE520" s="168"/>
      <c r="AF520" s="168"/>
      <c r="AG520" s="168"/>
      <c r="AH520" s="168"/>
      <c r="AI520" s="168"/>
      <c r="AJ520" s="168"/>
      <c r="AK520" s="168"/>
      <c r="AL520" s="168"/>
      <c r="AM520" s="168"/>
      <c r="AN520" s="168"/>
      <c r="AO520" s="168"/>
      <c r="AP520" s="168"/>
      <c r="AQ520" s="168"/>
      <c r="AR520" s="168"/>
      <c r="AS520" s="168"/>
      <c r="AT520" s="168"/>
      <c r="AU520" s="168"/>
      <c r="AV520" s="168"/>
      <c r="AW520" s="168"/>
      <c r="AX520" s="168"/>
      <c r="AY520" s="168"/>
      <c r="AZ520" s="168"/>
      <c r="BA520" s="168"/>
      <c r="BB520" s="168"/>
      <c r="BC520" s="168"/>
      <c r="BD520" s="168"/>
      <c r="BE520" s="168"/>
      <c r="BF520" s="168"/>
      <c r="BG520" s="168"/>
      <c r="BH520" s="168"/>
      <c r="BI520" s="168"/>
      <c r="BJ520" s="168"/>
    </row>
    <row r="521" spans="1:62" ht="12.75" customHeight="1">
      <c r="A521" s="168"/>
      <c r="B521" s="168"/>
      <c r="C521" s="168"/>
      <c r="D521" s="168"/>
      <c r="E521" s="168"/>
      <c r="F521" s="168"/>
      <c r="G521" s="168"/>
      <c r="H521" s="168"/>
      <c r="I521" s="168"/>
      <c r="J521" s="168"/>
      <c r="K521" s="168"/>
      <c r="L521" s="168"/>
      <c r="M521" s="168"/>
      <c r="N521" s="168"/>
      <c r="O521" s="168"/>
      <c r="P521" s="168"/>
      <c r="Q521" s="168"/>
      <c r="R521" s="168"/>
      <c r="S521" s="168"/>
      <c r="T521" s="168"/>
      <c r="U521" s="168"/>
      <c r="V521" s="168"/>
      <c r="W521" s="168"/>
      <c r="X521" s="168"/>
      <c r="Y521" s="168"/>
      <c r="Z521" s="168"/>
      <c r="AA521" s="168"/>
      <c r="AB521" s="168"/>
      <c r="AC521" s="168"/>
      <c r="AD521" s="168"/>
      <c r="AE521" s="168"/>
      <c r="AF521" s="168"/>
      <c r="AG521" s="168"/>
      <c r="AH521" s="168"/>
      <c r="AI521" s="168"/>
      <c r="AJ521" s="168"/>
      <c r="AK521" s="168"/>
      <c r="AL521" s="168"/>
      <c r="AM521" s="168"/>
      <c r="AN521" s="168"/>
      <c r="AO521" s="168"/>
      <c r="AP521" s="168"/>
      <c r="AQ521" s="168"/>
      <c r="AR521" s="168"/>
      <c r="AS521" s="168"/>
      <c r="AT521" s="168"/>
      <c r="AU521" s="168"/>
      <c r="AV521" s="168"/>
      <c r="AW521" s="168"/>
      <c r="AX521" s="168"/>
      <c r="AY521" s="168"/>
      <c r="AZ521" s="168"/>
      <c r="BA521" s="168"/>
      <c r="BB521" s="168"/>
      <c r="BC521" s="168"/>
      <c r="BD521" s="168"/>
      <c r="BE521" s="168"/>
      <c r="BF521" s="168"/>
      <c r="BG521" s="168"/>
      <c r="BH521" s="168"/>
      <c r="BI521" s="168"/>
      <c r="BJ521" s="168"/>
    </row>
    <row r="522" spans="1:62" ht="12.75" customHeight="1">
      <c r="A522" s="168"/>
      <c r="B522" s="168"/>
      <c r="C522" s="168"/>
      <c r="D522" s="168"/>
      <c r="E522" s="168"/>
      <c r="F522" s="168"/>
      <c r="G522" s="168"/>
      <c r="H522" s="168"/>
      <c r="I522" s="168"/>
      <c r="J522" s="168"/>
      <c r="K522" s="168"/>
      <c r="L522" s="168"/>
      <c r="M522" s="168"/>
      <c r="N522" s="168"/>
      <c r="O522" s="168"/>
      <c r="P522" s="168"/>
      <c r="Q522" s="168"/>
      <c r="R522" s="168"/>
      <c r="S522" s="168"/>
      <c r="T522" s="168"/>
      <c r="U522" s="168"/>
      <c r="V522" s="168"/>
      <c r="W522" s="168"/>
      <c r="X522" s="168"/>
      <c r="Y522" s="168"/>
      <c r="Z522" s="168"/>
      <c r="AA522" s="168"/>
      <c r="AB522" s="168"/>
      <c r="AC522" s="168"/>
      <c r="AD522" s="168"/>
      <c r="AE522" s="168"/>
      <c r="AF522" s="168"/>
      <c r="AG522" s="168"/>
      <c r="AH522" s="168"/>
      <c r="AI522" s="168"/>
      <c r="AJ522" s="168"/>
      <c r="AK522" s="168"/>
      <c r="AL522" s="168"/>
      <c r="AM522" s="168"/>
      <c r="AN522" s="168"/>
      <c r="AO522" s="168"/>
      <c r="AP522" s="168"/>
      <c r="AQ522" s="168"/>
      <c r="AR522" s="168"/>
      <c r="AS522" s="168"/>
      <c r="AT522" s="168"/>
      <c r="AU522" s="168"/>
      <c r="AV522" s="168"/>
      <c r="AW522" s="168"/>
      <c r="AX522" s="168"/>
      <c r="AY522" s="168"/>
      <c r="AZ522" s="168"/>
      <c r="BA522" s="168"/>
      <c r="BB522" s="168"/>
      <c r="BC522" s="168"/>
      <c r="BD522" s="168"/>
      <c r="BE522" s="168"/>
      <c r="BF522" s="168"/>
      <c r="BG522" s="168"/>
      <c r="BH522" s="168"/>
      <c r="BI522" s="168"/>
      <c r="BJ522" s="168"/>
    </row>
    <row r="523" spans="1:62" ht="12.75" customHeight="1">
      <c r="A523" s="168"/>
      <c r="B523" s="168"/>
      <c r="C523" s="168"/>
      <c r="D523" s="168"/>
      <c r="E523" s="168"/>
      <c r="F523" s="168"/>
      <c r="G523" s="168"/>
      <c r="H523" s="168"/>
      <c r="I523" s="168"/>
      <c r="J523" s="168"/>
      <c r="K523" s="168"/>
      <c r="L523" s="168"/>
      <c r="M523" s="168"/>
      <c r="N523" s="168"/>
      <c r="O523" s="168"/>
      <c r="P523" s="168"/>
      <c r="Q523" s="168"/>
      <c r="R523" s="168"/>
      <c r="S523" s="168"/>
      <c r="T523" s="168"/>
      <c r="U523" s="168"/>
      <c r="V523" s="168"/>
      <c r="W523" s="168"/>
      <c r="X523" s="168"/>
      <c r="Y523" s="168"/>
      <c r="Z523" s="168"/>
      <c r="AA523" s="168"/>
      <c r="AB523" s="168"/>
      <c r="AC523" s="168"/>
      <c r="AD523" s="168"/>
      <c r="AE523" s="168"/>
      <c r="AF523" s="168"/>
      <c r="AG523" s="168"/>
      <c r="AH523" s="168"/>
      <c r="AI523" s="168"/>
      <c r="AJ523" s="168"/>
      <c r="AK523" s="168"/>
      <c r="AL523" s="168"/>
      <c r="AM523" s="168"/>
      <c r="AN523" s="168"/>
      <c r="AO523" s="168"/>
      <c r="AP523" s="168"/>
      <c r="AQ523" s="168"/>
      <c r="AR523" s="168"/>
      <c r="AS523" s="168"/>
      <c r="AT523" s="168"/>
      <c r="AU523" s="168"/>
      <c r="AV523" s="168"/>
      <c r="AW523" s="168"/>
      <c r="AX523" s="168"/>
      <c r="AY523" s="168"/>
      <c r="AZ523" s="168"/>
      <c r="BA523" s="168"/>
      <c r="BB523" s="168"/>
      <c r="BC523" s="168"/>
      <c r="BD523" s="168"/>
      <c r="BE523" s="168"/>
      <c r="BF523" s="168"/>
      <c r="BG523" s="168"/>
      <c r="BH523" s="168"/>
      <c r="BI523" s="168"/>
      <c r="BJ523" s="168"/>
    </row>
    <row r="524" spans="1:62" ht="12.75" customHeight="1">
      <c r="A524" s="168"/>
      <c r="B524" s="168"/>
      <c r="C524" s="168"/>
      <c r="D524" s="168"/>
      <c r="E524" s="168"/>
      <c r="F524" s="168"/>
      <c r="G524" s="168"/>
      <c r="H524" s="168"/>
      <c r="I524" s="168"/>
      <c r="J524" s="168"/>
      <c r="K524" s="168"/>
      <c r="L524" s="168"/>
      <c r="M524" s="168"/>
      <c r="N524" s="168"/>
      <c r="O524" s="168"/>
      <c r="P524" s="168"/>
      <c r="Q524" s="168"/>
      <c r="R524" s="168"/>
      <c r="S524" s="168"/>
      <c r="T524" s="168"/>
      <c r="U524" s="168"/>
      <c r="V524" s="168"/>
      <c r="W524" s="168"/>
      <c r="X524" s="168"/>
      <c r="Y524" s="168"/>
      <c r="Z524" s="168"/>
      <c r="AA524" s="168"/>
      <c r="AB524" s="168"/>
      <c r="AC524" s="168"/>
      <c r="AD524" s="168"/>
      <c r="AE524" s="168"/>
      <c r="AF524" s="168"/>
      <c r="AG524" s="168"/>
      <c r="AH524" s="168"/>
      <c r="AI524" s="168"/>
      <c r="AJ524" s="168"/>
      <c r="AK524" s="168"/>
      <c r="AL524" s="168"/>
      <c r="AM524" s="168"/>
      <c r="AN524" s="168"/>
      <c r="AO524" s="168"/>
      <c r="AP524" s="168"/>
      <c r="AQ524" s="168"/>
      <c r="AR524" s="168"/>
      <c r="AS524" s="168"/>
      <c r="AT524" s="168"/>
      <c r="AU524" s="168"/>
      <c r="AV524" s="168"/>
      <c r="AW524" s="168"/>
      <c r="AX524" s="168"/>
      <c r="AY524" s="168"/>
      <c r="AZ524" s="168"/>
      <c r="BA524" s="168"/>
      <c r="BB524" s="168"/>
      <c r="BC524" s="168"/>
      <c r="BD524" s="168"/>
      <c r="BE524" s="168"/>
      <c r="BF524" s="168"/>
      <c r="BG524" s="168"/>
      <c r="BH524" s="168"/>
      <c r="BI524" s="168"/>
      <c r="BJ524" s="168"/>
    </row>
    <row r="525" spans="1:62" ht="12.75" customHeight="1">
      <c r="A525" s="168"/>
      <c r="B525" s="168"/>
      <c r="C525" s="168"/>
      <c r="D525" s="168"/>
      <c r="E525" s="168"/>
      <c r="F525" s="168"/>
      <c r="G525" s="168"/>
      <c r="H525" s="168"/>
      <c r="I525" s="168"/>
      <c r="J525" s="168"/>
      <c r="K525" s="168"/>
      <c r="L525" s="168"/>
      <c r="M525" s="168"/>
      <c r="N525" s="168"/>
      <c r="O525" s="168"/>
      <c r="P525" s="168"/>
      <c r="Q525" s="168"/>
      <c r="R525" s="168"/>
      <c r="S525" s="168"/>
      <c r="T525" s="168"/>
      <c r="U525" s="168"/>
      <c r="V525" s="168"/>
      <c r="W525" s="168"/>
      <c r="X525" s="168"/>
      <c r="Y525" s="168"/>
      <c r="Z525" s="168"/>
      <c r="AA525" s="168"/>
      <c r="AB525" s="168"/>
      <c r="AC525" s="168"/>
      <c r="AD525" s="168"/>
      <c r="AE525" s="168"/>
      <c r="AF525" s="168"/>
      <c r="AG525" s="168"/>
      <c r="AH525" s="168"/>
      <c r="AI525" s="168"/>
      <c r="AJ525" s="168"/>
      <c r="AK525" s="168"/>
      <c r="AL525" s="168"/>
      <c r="AM525" s="168"/>
      <c r="AN525" s="168"/>
      <c r="AO525" s="168"/>
      <c r="AP525" s="168"/>
      <c r="AQ525" s="168"/>
      <c r="AR525" s="168"/>
      <c r="AS525" s="168"/>
      <c r="AT525" s="168"/>
      <c r="AU525" s="168"/>
      <c r="AV525" s="168"/>
      <c r="AW525" s="168"/>
      <c r="AX525" s="168"/>
      <c r="AY525" s="168"/>
      <c r="AZ525" s="168"/>
      <c r="BA525" s="168"/>
      <c r="BB525" s="168"/>
      <c r="BC525" s="168"/>
      <c r="BD525" s="168"/>
      <c r="BE525" s="168"/>
      <c r="BF525" s="168"/>
      <c r="BG525" s="168"/>
      <c r="BH525" s="168"/>
      <c r="BI525" s="168"/>
      <c r="BJ525" s="168"/>
    </row>
    <row r="526" spans="1:62" ht="12.75" customHeight="1">
      <c r="A526" s="168"/>
      <c r="B526" s="168"/>
      <c r="C526" s="168"/>
      <c r="D526" s="168"/>
      <c r="E526" s="168"/>
      <c r="F526" s="168"/>
      <c r="G526" s="168"/>
      <c r="H526" s="168"/>
      <c r="I526" s="168"/>
      <c r="J526" s="168"/>
      <c r="K526" s="168"/>
      <c r="L526" s="168"/>
      <c r="M526" s="168"/>
      <c r="N526" s="168"/>
      <c r="O526" s="168"/>
      <c r="P526" s="168"/>
      <c r="Q526" s="168"/>
      <c r="R526" s="168"/>
      <c r="S526" s="168"/>
      <c r="T526" s="168"/>
      <c r="U526" s="168"/>
      <c r="V526" s="168"/>
      <c r="W526" s="168"/>
      <c r="X526" s="168"/>
      <c r="Y526" s="168"/>
      <c r="Z526" s="168"/>
      <c r="AA526" s="168"/>
      <c r="AB526" s="168"/>
      <c r="AC526" s="168"/>
      <c r="AD526" s="168"/>
      <c r="AE526" s="168"/>
      <c r="AF526" s="168"/>
      <c r="AG526" s="168"/>
      <c r="AH526" s="168"/>
      <c r="AI526" s="168"/>
      <c r="AJ526" s="168"/>
      <c r="AK526" s="168"/>
      <c r="AL526" s="168"/>
      <c r="AM526" s="168"/>
      <c r="AN526" s="168"/>
      <c r="AO526" s="168"/>
      <c r="AP526" s="168"/>
      <c r="AQ526" s="168"/>
      <c r="AR526" s="168"/>
      <c r="AS526" s="168"/>
      <c r="AT526" s="168"/>
      <c r="AU526" s="168"/>
      <c r="AV526" s="168"/>
      <c r="AW526" s="168"/>
      <c r="AX526" s="168"/>
      <c r="AY526" s="168"/>
      <c r="AZ526" s="168"/>
      <c r="BA526" s="168"/>
      <c r="BB526" s="168"/>
      <c r="BC526" s="168"/>
      <c r="BD526" s="168"/>
      <c r="BE526" s="168"/>
      <c r="BF526" s="168"/>
      <c r="BG526" s="168"/>
      <c r="BH526" s="168"/>
      <c r="BI526" s="168"/>
      <c r="BJ526" s="168"/>
    </row>
    <row r="527" spans="1:62" ht="12.75" customHeight="1">
      <c r="A527" s="168"/>
      <c r="B527" s="168"/>
      <c r="C527" s="168"/>
      <c r="D527" s="168"/>
      <c r="E527" s="168"/>
      <c r="F527" s="168"/>
      <c r="G527" s="168"/>
      <c r="H527" s="168"/>
      <c r="I527" s="168"/>
      <c r="J527" s="168"/>
      <c r="K527" s="168"/>
      <c r="L527" s="168"/>
      <c r="M527" s="168"/>
      <c r="N527" s="168"/>
      <c r="O527" s="168"/>
      <c r="P527" s="168"/>
      <c r="Q527" s="168"/>
      <c r="R527" s="168"/>
      <c r="S527" s="168"/>
      <c r="T527" s="168"/>
      <c r="U527" s="168"/>
      <c r="V527" s="168"/>
      <c r="W527" s="168"/>
      <c r="X527" s="168"/>
      <c r="Y527" s="168"/>
      <c r="Z527" s="168"/>
      <c r="AA527" s="168"/>
      <c r="AB527" s="168"/>
      <c r="AC527" s="168"/>
      <c r="AD527" s="168"/>
      <c r="AE527" s="168"/>
      <c r="AF527" s="168"/>
      <c r="AG527" s="168"/>
      <c r="AH527" s="168"/>
      <c r="AI527" s="168"/>
      <c r="AJ527" s="168"/>
      <c r="AK527" s="168"/>
      <c r="AL527" s="168"/>
      <c r="AM527" s="168"/>
      <c r="AN527" s="168"/>
      <c r="AO527" s="168"/>
      <c r="AP527" s="168"/>
      <c r="AQ527" s="168"/>
      <c r="AR527" s="168"/>
      <c r="AS527" s="168"/>
      <c r="AT527" s="168"/>
      <c r="AU527" s="168"/>
      <c r="AV527" s="168"/>
      <c r="AW527" s="168"/>
      <c r="AX527" s="168"/>
      <c r="AY527" s="168"/>
      <c r="AZ527" s="168"/>
      <c r="BA527" s="168"/>
      <c r="BB527" s="168"/>
      <c r="BC527" s="168"/>
      <c r="BD527" s="168"/>
      <c r="BE527" s="168"/>
      <c r="BF527" s="168"/>
      <c r="BG527" s="168"/>
      <c r="BH527" s="168"/>
      <c r="BI527" s="168"/>
      <c r="BJ527" s="168"/>
    </row>
    <row r="528" spans="1:62" ht="12.75" customHeight="1">
      <c r="A528" s="168"/>
      <c r="B528" s="168"/>
      <c r="C528" s="168"/>
      <c r="D528" s="168"/>
      <c r="E528" s="168"/>
      <c r="F528" s="168"/>
      <c r="G528" s="168"/>
      <c r="H528" s="168"/>
      <c r="I528" s="168"/>
      <c r="J528" s="168"/>
      <c r="K528" s="168"/>
      <c r="L528" s="168"/>
      <c r="M528" s="168"/>
      <c r="N528" s="168"/>
      <c r="O528" s="168"/>
      <c r="P528" s="168"/>
      <c r="Q528" s="168"/>
      <c r="R528" s="168"/>
      <c r="S528" s="168"/>
      <c r="T528" s="168"/>
      <c r="U528" s="168"/>
      <c r="V528" s="168"/>
      <c r="W528" s="168"/>
      <c r="X528" s="168"/>
      <c r="Y528" s="168"/>
      <c r="Z528" s="168"/>
      <c r="AA528" s="168"/>
      <c r="AB528" s="168"/>
      <c r="AC528" s="168"/>
      <c r="AD528" s="168"/>
      <c r="AE528" s="168"/>
      <c r="AF528" s="168"/>
      <c r="AG528" s="168"/>
      <c r="AH528" s="168"/>
      <c r="AI528" s="168"/>
      <c r="AJ528" s="168"/>
      <c r="AK528" s="168"/>
      <c r="AL528" s="168"/>
      <c r="AM528" s="168"/>
      <c r="AN528" s="168"/>
      <c r="AO528" s="168"/>
      <c r="AP528" s="168"/>
      <c r="AQ528" s="168"/>
      <c r="AR528" s="168"/>
      <c r="AS528" s="168"/>
      <c r="AT528" s="168"/>
      <c r="AU528" s="168"/>
      <c r="AV528" s="168"/>
      <c r="AW528" s="168"/>
      <c r="AX528" s="168"/>
      <c r="AY528" s="168"/>
      <c r="AZ528" s="168"/>
      <c r="BA528" s="168"/>
      <c r="BB528" s="168"/>
      <c r="BC528" s="168"/>
      <c r="BD528" s="168"/>
      <c r="BE528" s="168"/>
      <c r="BF528" s="168"/>
      <c r="BG528" s="168"/>
      <c r="BH528" s="168"/>
      <c r="BI528" s="168"/>
      <c r="BJ528" s="168"/>
    </row>
    <row r="529" spans="1:62" ht="12.75" customHeight="1">
      <c r="A529" s="168"/>
      <c r="B529" s="168"/>
      <c r="C529" s="168"/>
      <c r="D529" s="168"/>
      <c r="E529" s="168"/>
      <c r="F529" s="168"/>
      <c r="G529" s="168"/>
      <c r="H529" s="168"/>
      <c r="I529" s="168"/>
      <c r="J529" s="168"/>
      <c r="K529" s="168"/>
      <c r="L529" s="168"/>
      <c r="M529" s="168"/>
      <c r="N529" s="168"/>
      <c r="O529" s="168"/>
      <c r="P529" s="168"/>
      <c r="Q529" s="168"/>
      <c r="R529" s="168"/>
      <c r="S529" s="168"/>
      <c r="T529" s="168"/>
      <c r="U529" s="168"/>
      <c r="V529" s="168"/>
      <c r="W529" s="168"/>
      <c r="X529" s="168"/>
      <c r="Y529" s="168"/>
      <c r="Z529" s="168"/>
      <c r="AA529" s="168"/>
      <c r="AB529" s="168"/>
      <c r="AC529" s="168"/>
      <c r="AD529" s="168"/>
      <c r="AE529" s="168"/>
      <c r="AF529" s="168"/>
      <c r="AG529" s="168"/>
      <c r="AH529" s="168"/>
      <c r="AI529" s="168"/>
      <c r="AJ529" s="168"/>
      <c r="AK529" s="168"/>
      <c r="AL529" s="168"/>
      <c r="AM529" s="168"/>
      <c r="AN529" s="168"/>
      <c r="AO529" s="168"/>
      <c r="AP529" s="168"/>
      <c r="AQ529" s="168"/>
      <c r="AR529" s="168"/>
      <c r="AS529" s="168"/>
      <c r="AT529" s="168"/>
      <c r="AU529" s="168"/>
      <c r="AV529" s="168"/>
      <c r="AW529" s="168"/>
      <c r="AX529" s="168"/>
      <c r="AY529" s="168"/>
      <c r="AZ529" s="168"/>
      <c r="BA529" s="168"/>
      <c r="BB529" s="168"/>
      <c r="BC529" s="168"/>
      <c r="BD529" s="168"/>
      <c r="BE529" s="168"/>
      <c r="BF529" s="168"/>
      <c r="BG529" s="168"/>
      <c r="BH529" s="168"/>
      <c r="BI529" s="168"/>
      <c r="BJ529" s="168"/>
    </row>
    <row r="530" spans="1:62" ht="12.75" customHeight="1">
      <c r="A530" s="168"/>
      <c r="B530" s="168"/>
      <c r="C530" s="168"/>
      <c r="D530" s="168"/>
      <c r="E530" s="168"/>
      <c r="F530" s="168"/>
      <c r="G530" s="168"/>
      <c r="H530" s="168"/>
      <c r="I530" s="168"/>
      <c r="J530" s="168"/>
      <c r="K530" s="168"/>
      <c r="L530" s="168"/>
      <c r="M530" s="168"/>
      <c r="N530" s="168"/>
      <c r="O530" s="168"/>
      <c r="P530" s="168"/>
      <c r="Q530" s="168"/>
      <c r="R530" s="168"/>
      <c r="S530" s="168"/>
      <c r="T530" s="168"/>
      <c r="U530" s="168"/>
      <c r="V530" s="168"/>
      <c r="W530" s="168"/>
      <c r="X530" s="168"/>
      <c r="Y530" s="168"/>
      <c r="Z530" s="168"/>
      <c r="AA530" s="168"/>
      <c r="AB530" s="168"/>
      <c r="AC530" s="168"/>
      <c r="AD530" s="168"/>
      <c r="AE530" s="168"/>
      <c r="AF530" s="168"/>
      <c r="AG530" s="168"/>
      <c r="AH530" s="168"/>
      <c r="AI530" s="168"/>
      <c r="AJ530" s="168"/>
      <c r="AK530" s="168"/>
      <c r="AL530" s="168"/>
      <c r="AM530" s="168"/>
      <c r="AN530" s="168"/>
      <c r="AO530" s="168"/>
      <c r="AP530" s="168"/>
      <c r="AQ530" s="168"/>
      <c r="AR530" s="168"/>
      <c r="AS530" s="168"/>
      <c r="AT530" s="168"/>
      <c r="AU530" s="168"/>
      <c r="AV530" s="168"/>
      <c r="AW530" s="168"/>
      <c r="AX530" s="168"/>
      <c r="AY530" s="168"/>
      <c r="AZ530" s="168"/>
      <c r="BA530" s="168"/>
      <c r="BB530" s="168"/>
      <c r="BC530" s="168"/>
      <c r="BD530" s="168"/>
      <c r="BE530" s="168"/>
      <c r="BF530" s="168"/>
      <c r="BG530" s="168"/>
      <c r="BH530" s="168"/>
      <c r="BI530" s="168"/>
      <c r="BJ530" s="168"/>
    </row>
    <row r="531" spans="1:62" ht="12.75" customHeight="1">
      <c r="A531" s="168"/>
      <c r="B531" s="168"/>
      <c r="C531" s="168"/>
      <c r="D531" s="168"/>
      <c r="E531" s="168"/>
      <c r="F531" s="168"/>
      <c r="G531" s="168"/>
      <c r="H531" s="168"/>
      <c r="I531" s="168"/>
      <c r="J531" s="168"/>
      <c r="K531" s="168"/>
      <c r="L531" s="168"/>
      <c r="M531" s="168"/>
      <c r="N531" s="168"/>
      <c r="O531" s="168"/>
      <c r="P531" s="168"/>
      <c r="Q531" s="168"/>
      <c r="R531" s="168"/>
      <c r="S531" s="168"/>
      <c r="T531" s="168"/>
      <c r="U531" s="168"/>
      <c r="V531" s="168"/>
      <c r="W531" s="168"/>
      <c r="X531" s="168"/>
      <c r="Y531" s="168"/>
      <c r="Z531" s="168"/>
      <c r="AA531" s="168"/>
      <c r="AB531" s="168"/>
      <c r="AC531" s="168"/>
      <c r="AD531" s="168"/>
      <c r="AE531" s="168"/>
      <c r="AF531" s="168"/>
      <c r="AG531" s="168"/>
      <c r="AH531" s="168"/>
      <c r="AI531" s="168"/>
      <c r="AJ531" s="168"/>
      <c r="AK531" s="168"/>
      <c r="AL531" s="168"/>
      <c r="AM531" s="168"/>
      <c r="AN531" s="168"/>
      <c r="AO531" s="168"/>
      <c r="AP531" s="168"/>
      <c r="AQ531" s="168"/>
      <c r="AR531" s="168"/>
      <c r="AS531" s="168"/>
      <c r="AT531" s="168"/>
      <c r="AU531" s="168"/>
      <c r="AV531" s="168"/>
      <c r="AW531" s="168"/>
      <c r="AX531" s="168"/>
      <c r="AY531" s="168"/>
      <c r="AZ531" s="168"/>
      <c r="BA531" s="168"/>
      <c r="BB531" s="168"/>
      <c r="BC531" s="168"/>
      <c r="BD531" s="168"/>
      <c r="BE531" s="168"/>
      <c r="BF531" s="168"/>
      <c r="BG531" s="168"/>
      <c r="BH531" s="168"/>
      <c r="BI531" s="168"/>
      <c r="BJ531" s="168"/>
    </row>
    <row r="532" spans="1:62" ht="12.75" customHeight="1">
      <c r="A532" s="168"/>
      <c r="B532" s="168"/>
      <c r="C532" s="168"/>
      <c r="D532" s="168"/>
      <c r="E532" s="168"/>
      <c r="F532" s="168"/>
      <c r="G532" s="168"/>
      <c r="H532" s="168"/>
      <c r="I532" s="168"/>
      <c r="J532" s="168"/>
      <c r="K532" s="168"/>
      <c r="L532" s="168"/>
      <c r="M532" s="168"/>
      <c r="N532" s="168"/>
      <c r="O532" s="168"/>
      <c r="P532" s="168"/>
      <c r="Q532" s="168"/>
      <c r="R532" s="168"/>
      <c r="S532" s="168"/>
      <c r="T532" s="168"/>
      <c r="U532" s="168"/>
      <c r="V532" s="168"/>
      <c r="W532" s="168"/>
      <c r="X532" s="168"/>
      <c r="Y532" s="168"/>
      <c r="Z532" s="168"/>
      <c r="AA532" s="168"/>
      <c r="AB532" s="168"/>
      <c r="AC532" s="168"/>
      <c r="AD532" s="168"/>
      <c r="AE532" s="168"/>
      <c r="AF532" s="168"/>
      <c r="AG532" s="168"/>
      <c r="AH532" s="168"/>
      <c r="AI532" s="168"/>
      <c r="AJ532" s="168"/>
      <c r="AK532" s="168"/>
      <c r="AL532" s="168"/>
      <c r="AM532" s="168"/>
      <c r="AN532" s="168"/>
      <c r="AO532" s="168"/>
      <c r="AP532" s="168"/>
      <c r="AQ532" s="168"/>
      <c r="AR532" s="168"/>
      <c r="AS532" s="168"/>
      <c r="AT532" s="168"/>
      <c r="AU532" s="168"/>
      <c r="AV532" s="168"/>
      <c r="AW532" s="168"/>
      <c r="AX532" s="168"/>
      <c r="AY532" s="168"/>
      <c r="AZ532" s="168"/>
      <c r="BA532" s="168"/>
      <c r="BB532" s="168"/>
      <c r="BC532" s="168"/>
      <c r="BD532" s="168"/>
      <c r="BE532" s="168"/>
      <c r="BF532" s="168"/>
      <c r="BG532" s="168"/>
      <c r="BH532" s="168"/>
      <c r="BI532" s="168"/>
      <c r="BJ532" s="168"/>
    </row>
    <row r="533" spans="1:62" ht="12.75" customHeight="1">
      <c r="A533" s="168"/>
      <c r="B533" s="168"/>
      <c r="C533" s="168"/>
      <c r="D533" s="168"/>
      <c r="E533" s="168"/>
      <c r="F533" s="168"/>
      <c r="G533" s="168"/>
      <c r="H533" s="168"/>
      <c r="I533" s="168"/>
      <c r="J533" s="168"/>
      <c r="K533" s="168"/>
      <c r="L533" s="168"/>
      <c r="M533" s="168"/>
      <c r="N533" s="168"/>
      <c r="O533" s="168"/>
      <c r="P533" s="168"/>
      <c r="Q533" s="168"/>
      <c r="R533" s="168"/>
      <c r="S533" s="168"/>
      <c r="T533" s="168"/>
      <c r="U533" s="168"/>
      <c r="V533" s="168"/>
      <c r="W533" s="168"/>
      <c r="X533" s="168"/>
      <c r="Y533" s="168"/>
      <c r="Z533" s="168"/>
      <c r="AA533" s="168"/>
      <c r="AB533" s="168"/>
      <c r="AC533" s="168"/>
      <c r="AD533" s="168"/>
      <c r="AE533" s="168"/>
      <c r="AF533" s="168"/>
      <c r="AG533" s="168"/>
      <c r="AH533" s="168"/>
      <c r="AI533" s="168"/>
      <c r="AJ533" s="168"/>
      <c r="AK533" s="168"/>
      <c r="AL533" s="168"/>
      <c r="AM533" s="168"/>
      <c r="AN533" s="168"/>
      <c r="AO533" s="168"/>
      <c r="AP533" s="168"/>
      <c r="AQ533" s="168"/>
      <c r="AR533" s="168"/>
      <c r="AS533" s="168"/>
      <c r="AT533" s="168"/>
      <c r="AU533" s="168"/>
      <c r="AV533" s="168"/>
      <c r="AW533" s="168"/>
      <c r="AX533" s="168"/>
      <c r="AY533" s="168"/>
      <c r="AZ533" s="168"/>
      <c r="BA533" s="168"/>
      <c r="BB533" s="168"/>
      <c r="BC533" s="168"/>
      <c r="BD533" s="168"/>
      <c r="BE533" s="168"/>
      <c r="BF533" s="168"/>
      <c r="BG533" s="168"/>
      <c r="BH533" s="168"/>
      <c r="BI533" s="168"/>
      <c r="BJ533" s="168"/>
    </row>
    <row r="534" spans="1:62" ht="12.75" customHeight="1">
      <c r="A534" s="168"/>
      <c r="B534" s="168"/>
      <c r="C534" s="168"/>
      <c r="D534" s="168"/>
      <c r="E534" s="168"/>
      <c r="F534" s="168"/>
      <c r="G534" s="168"/>
      <c r="H534" s="168"/>
      <c r="I534" s="168"/>
      <c r="J534" s="168"/>
      <c r="K534" s="168"/>
      <c r="L534" s="168"/>
      <c r="M534" s="168"/>
      <c r="N534" s="168"/>
      <c r="O534" s="168"/>
      <c r="P534" s="168"/>
      <c r="Q534" s="168"/>
      <c r="R534" s="168"/>
      <c r="S534" s="168"/>
      <c r="T534" s="168"/>
      <c r="U534" s="168"/>
      <c r="V534" s="168"/>
      <c r="W534" s="168"/>
      <c r="X534" s="168"/>
      <c r="Y534" s="168"/>
      <c r="Z534" s="168"/>
      <c r="AA534" s="168"/>
      <c r="AB534" s="168"/>
      <c r="AC534" s="168"/>
      <c r="AD534" s="168"/>
      <c r="AE534" s="168"/>
      <c r="AF534" s="168"/>
      <c r="AG534" s="168"/>
      <c r="AH534" s="168"/>
      <c r="AI534" s="168"/>
      <c r="AJ534" s="168"/>
      <c r="AK534" s="168"/>
      <c r="AL534" s="168"/>
      <c r="AM534" s="168"/>
      <c r="AN534" s="168"/>
      <c r="AO534" s="168"/>
      <c r="AP534" s="168"/>
      <c r="AQ534" s="168"/>
      <c r="AR534" s="168"/>
      <c r="AS534" s="168"/>
      <c r="AT534" s="168"/>
      <c r="AU534" s="168"/>
      <c r="AV534" s="168"/>
      <c r="AW534" s="168"/>
      <c r="AX534" s="168"/>
      <c r="AY534" s="168"/>
      <c r="AZ534" s="168"/>
      <c r="BA534" s="168"/>
      <c r="BB534" s="168"/>
      <c r="BC534" s="168"/>
      <c r="BD534" s="168"/>
      <c r="BE534" s="168"/>
      <c r="BF534" s="168"/>
      <c r="BG534" s="168"/>
      <c r="BH534" s="168"/>
      <c r="BI534" s="168"/>
      <c r="BJ534" s="168"/>
    </row>
    <row r="535" spans="1:62" ht="12.75" customHeight="1">
      <c r="A535" s="168"/>
      <c r="B535" s="168"/>
      <c r="C535" s="168"/>
      <c r="D535" s="168"/>
      <c r="E535" s="168"/>
      <c r="F535" s="168"/>
      <c r="G535" s="168"/>
      <c r="H535" s="168"/>
      <c r="I535" s="168"/>
      <c r="J535" s="168"/>
      <c r="K535" s="168"/>
      <c r="L535" s="168"/>
      <c r="M535" s="168"/>
      <c r="N535" s="168"/>
      <c r="O535" s="168"/>
      <c r="P535" s="168"/>
      <c r="Q535" s="168"/>
      <c r="R535" s="168"/>
      <c r="S535" s="168"/>
      <c r="T535" s="168"/>
      <c r="U535" s="168"/>
      <c r="V535" s="168"/>
      <c r="W535" s="168"/>
      <c r="X535" s="168"/>
      <c r="Y535" s="168"/>
      <c r="Z535" s="168"/>
      <c r="AA535" s="168"/>
      <c r="AB535" s="168"/>
      <c r="AC535" s="168"/>
      <c r="AD535" s="168"/>
      <c r="AE535" s="168"/>
      <c r="AF535" s="168"/>
      <c r="AG535" s="168"/>
      <c r="AH535" s="168"/>
      <c r="AI535" s="168"/>
      <c r="AJ535" s="168"/>
      <c r="AK535" s="168"/>
      <c r="AL535" s="168"/>
      <c r="AM535" s="168"/>
      <c r="AN535" s="168"/>
      <c r="AO535" s="168"/>
      <c r="AP535" s="168"/>
      <c r="AQ535" s="168"/>
      <c r="AR535" s="168"/>
      <c r="AS535" s="168"/>
      <c r="AT535" s="168"/>
      <c r="AU535" s="168"/>
      <c r="AV535" s="168"/>
      <c r="AW535" s="168"/>
      <c r="AX535" s="168"/>
      <c r="AY535" s="168"/>
      <c r="AZ535" s="168"/>
      <c r="BA535" s="168"/>
      <c r="BB535" s="168"/>
      <c r="BC535" s="168"/>
      <c r="BD535" s="168"/>
      <c r="BE535" s="168"/>
      <c r="BF535" s="168"/>
      <c r="BG535" s="168"/>
      <c r="BH535" s="168"/>
      <c r="BI535" s="168"/>
      <c r="BJ535" s="168"/>
    </row>
    <row r="536" spans="1:62" ht="12.75" customHeight="1">
      <c r="A536" s="168"/>
      <c r="B536" s="168"/>
      <c r="C536" s="168"/>
      <c r="D536" s="168"/>
      <c r="E536" s="168"/>
      <c r="F536" s="168"/>
      <c r="G536" s="168"/>
      <c r="H536" s="168"/>
      <c r="I536" s="168"/>
      <c r="J536" s="168"/>
      <c r="K536" s="168"/>
      <c r="L536" s="168"/>
      <c r="M536" s="168"/>
      <c r="N536" s="168"/>
      <c r="O536" s="168"/>
      <c r="P536" s="168"/>
      <c r="Q536" s="168"/>
      <c r="R536" s="168"/>
      <c r="S536" s="168"/>
      <c r="T536" s="168"/>
      <c r="U536" s="168"/>
      <c r="V536" s="168"/>
      <c r="W536" s="168"/>
      <c r="X536" s="168"/>
      <c r="Y536" s="168"/>
      <c r="Z536" s="168"/>
      <c r="AA536" s="168"/>
      <c r="AB536" s="168"/>
      <c r="AC536" s="168"/>
      <c r="AD536" s="168"/>
      <c r="AE536" s="168"/>
      <c r="AF536" s="168"/>
      <c r="AG536" s="168"/>
      <c r="AH536" s="168"/>
      <c r="AI536" s="168"/>
      <c r="AJ536" s="168"/>
      <c r="AK536" s="168"/>
      <c r="AL536" s="168"/>
      <c r="AM536" s="168"/>
      <c r="AN536" s="168"/>
      <c r="AO536" s="168"/>
      <c r="AP536" s="168"/>
      <c r="AQ536" s="168"/>
      <c r="AR536" s="168"/>
      <c r="AS536" s="168"/>
      <c r="AT536" s="168"/>
      <c r="AU536" s="168"/>
      <c r="AV536" s="168"/>
      <c r="AW536" s="168"/>
      <c r="AX536" s="168"/>
      <c r="AY536" s="168"/>
      <c r="AZ536" s="168"/>
      <c r="BA536" s="168"/>
      <c r="BB536" s="168"/>
      <c r="BC536" s="168"/>
      <c r="BD536" s="168"/>
      <c r="BE536" s="168"/>
      <c r="BF536" s="168"/>
      <c r="BG536" s="168"/>
      <c r="BH536" s="168"/>
      <c r="BI536" s="168"/>
      <c r="BJ536" s="168"/>
    </row>
    <row r="537" spans="1:62" ht="12.75" customHeight="1">
      <c r="A537" s="168"/>
      <c r="B537" s="168"/>
      <c r="C537" s="168"/>
      <c r="D537" s="168"/>
      <c r="E537" s="168"/>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8"/>
      <c r="AY537" s="168"/>
      <c r="AZ537" s="168"/>
      <c r="BA537" s="168"/>
      <c r="BB537" s="168"/>
      <c r="BC537" s="168"/>
      <c r="BD537" s="168"/>
      <c r="BE537" s="168"/>
      <c r="BF537" s="168"/>
      <c r="BG537" s="168"/>
      <c r="BH537" s="168"/>
      <c r="BI537" s="168"/>
      <c r="BJ537" s="168"/>
    </row>
    <row r="538" spans="1:62" ht="12.75" customHeight="1">
      <c r="A538" s="168"/>
      <c r="B538" s="168"/>
      <c r="C538" s="168"/>
      <c r="D538" s="168"/>
      <c r="E538" s="168"/>
      <c r="F538" s="168"/>
      <c r="G538" s="168"/>
      <c r="H538" s="168"/>
      <c r="I538" s="168"/>
      <c r="J538" s="168"/>
      <c r="K538" s="168"/>
      <c r="L538" s="168"/>
      <c r="M538" s="168"/>
      <c r="N538" s="168"/>
      <c r="O538" s="168"/>
      <c r="P538" s="168"/>
      <c r="Q538" s="168"/>
      <c r="R538" s="168"/>
      <c r="S538" s="168"/>
      <c r="T538" s="168"/>
      <c r="U538" s="168"/>
      <c r="V538" s="168"/>
      <c r="W538" s="168"/>
      <c r="X538" s="168"/>
      <c r="Y538" s="168"/>
      <c r="Z538" s="168"/>
      <c r="AA538" s="168"/>
      <c r="AB538" s="168"/>
      <c r="AC538" s="168"/>
      <c r="AD538" s="168"/>
      <c r="AE538" s="168"/>
      <c r="AF538" s="168"/>
      <c r="AG538" s="168"/>
      <c r="AH538" s="168"/>
      <c r="AI538" s="168"/>
      <c r="AJ538" s="168"/>
      <c r="AK538" s="168"/>
      <c r="AL538" s="168"/>
      <c r="AM538" s="168"/>
      <c r="AN538" s="168"/>
      <c r="AO538" s="168"/>
      <c r="AP538" s="168"/>
      <c r="AQ538" s="168"/>
      <c r="AR538" s="168"/>
      <c r="AS538" s="168"/>
      <c r="AT538" s="168"/>
      <c r="AU538" s="168"/>
      <c r="AV538" s="168"/>
      <c r="AW538" s="168"/>
      <c r="AX538" s="168"/>
      <c r="AY538" s="168"/>
      <c r="AZ538" s="168"/>
      <c r="BA538" s="168"/>
      <c r="BB538" s="168"/>
      <c r="BC538" s="168"/>
      <c r="BD538" s="168"/>
      <c r="BE538" s="168"/>
      <c r="BF538" s="168"/>
      <c r="BG538" s="168"/>
      <c r="BH538" s="168"/>
      <c r="BI538" s="168"/>
      <c r="BJ538" s="168"/>
    </row>
    <row r="539" spans="1:62" ht="12.75" customHeight="1">
      <c r="A539" s="168"/>
      <c r="B539" s="168"/>
      <c r="C539" s="168"/>
      <c r="D539" s="168"/>
      <c r="E539" s="168"/>
      <c r="F539" s="168"/>
      <c r="G539" s="168"/>
      <c r="H539" s="168"/>
      <c r="I539" s="168"/>
      <c r="J539" s="168"/>
      <c r="K539" s="168"/>
      <c r="L539" s="168"/>
      <c r="M539" s="168"/>
      <c r="N539" s="168"/>
      <c r="O539" s="168"/>
      <c r="P539" s="168"/>
      <c r="Q539" s="168"/>
      <c r="R539" s="168"/>
      <c r="S539" s="168"/>
      <c r="T539" s="168"/>
      <c r="U539" s="168"/>
      <c r="V539" s="168"/>
      <c r="W539" s="168"/>
      <c r="X539" s="168"/>
      <c r="Y539" s="168"/>
      <c r="Z539" s="168"/>
      <c r="AA539" s="168"/>
      <c r="AB539" s="168"/>
      <c r="AC539" s="168"/>
      <c r="AD539" s="168"/>
      <c r="AE539" s="168"/>
      <c r="AF539" s="168"/>
      <c r="AG539" s="168"/>
      <c r="AH539" s="168"/>
      <c r="AI539" s="168"/>
      <c r="AJ539" s="168"/>
      <c r="AK539" s="168"/>
      <c r="AL539" s="168"/>
      <c r="AM539" s="168"/>
      <c r="AN539" s="168"/>
      <c r="AO539" s="168"/>
      <c r="AP539" s="168"/>
      <c r="AQ539" s="168"/>
      <c r="AR539" s="168"/>
      <c r="AS539" s="168"/>
      <c r="AT539" s="168"/>
      <c r="AU539" s="168"/>
      <c r="AV539" s="168"/>
      <c r="AW539" s="168"/>
      <c r="AX539" s="168"/>
      <c r="AY539" s="168"/>
      <c r="AZ539" s="168"/>
      <c r="BA539" s="168"/>
      <c r="BB539" s="168"/>
      <c r="BC539" s="168"/>
      <c r="BD539" s="168"/>
      <c r="BE539" s="168"/>
      <c r="BF539" s="168"/>
      <c r="BG539" s="168"/>
      <c r="BH539" s="168"/>
      <c r="BI539" s="168"/>
      <c r="BJ539" s="168"/>
    </row>
    <row r="540" spans="1:62" ht="12.75" customHeight="1">
      <c r="A540" s="168"/>
      <c r="B540" s="168"/>
      <c r="C540" s="168"/>
      <c r="D540" s="168"/>
      <c r="E540" s="168"/>
      <c r="F540" s="168"/>
      <c r="G540" s="168"/>
      <c r="H540" s="168"/>
      <c r="I540" s="168"/>
      <c r="J540" s="168"/>
      <c r="K540" s="168"/>
      <c r="L540" s="168"/>
      <c r="M540" s="168"/>
      <c r="N540" s="168"/>
      <c r="O540" s="168"/>
      <c r="P540" s="168"/>
      <c r="Q540" s="168"/>
      <c r="R540" s="168"/>
      <c r="S540" s="168"/>
      <c r="T540" s="168"/>
      <c r="U540" s="168"/>
      <c r="V540" s="168"/>
      <c r="W540" s="168"/>
      <c r="X540" s="168"/>
      <c r="Y540" s="168"/>
      <c r="Z540" s="168"/>
      <c r="AA540" s="168"/>
      <c r="AB540" s="168"/>
      <c r="AC540" s="168"/>
      <c r="AD540" s="168"/>
      <c r="AE540" s="168"/>
      <c r="AF540" s="168"/>
      <c r="AG540" s="168"/>
      <c r="AH540" s="168"/>
      <c r="AI540" s="168"/>
      <c r="AJ540" s="168"/>
      <c r="AK540" s="168"/>
      <c r="AL540" s="168"/>
      <c r="AM540" s="168"/>
      <c r="AN540" s="168"/>
      <c r="AO540" s="168"/>
      <c r="AP540" s="168"/>
      <c r="AQ540" s="168"/>
      <c r="AR540" s="168"/>
      <c r="AS540" s="168"/>
      <c r="AT540" s="168"/>
      <c r="AU540" s="168"/>
      <c r="AV540" s="168"/>
      <c r="AW540" s="168"/>
      <c r="AX540" s="168"/>
      <c r="AY540" s="168"/>
      <c r="AZ540" s="168"/>
      <c r="BA540" s="168"/>
      <c r="BB540" s="168"/>
      <c r="BC540" s="168"/>
      <c r="BD540" s="168"/>
      <c r="BE540" s="168"/>
      <c r="BF540" s="168"/>
      <c r="BG540" s="168"/>
      <c r="BH540" s="168"/>
      <c r="BI540" s="168"/>
      <c r="BJ540" s="168"/>
    </row>
    <row r="541" spans="1:62" ht="12.75" customHeight="1">
      <c r="A541" s="168"/>
      <c r="B541" s="168"/>
      <c r="C541" s="168"/>
      <c r="D541" s="168"/>
      <c r="E541" s="168"/>
      <c r="F541" s="168"/>
      <c r="G541" s="168"/>
      <c r="H541" s="168"/>
      <c r="I541" s="168"/>
      <c r="J541" s="168"/>
      <c r="K541" s="168"/>
      <c r="L541" s="168"/>
      <c r="M541" s="168"/>
      <c r="N541" s="168"/>
      <c r="O541" s="168"/>
      <c r="P541" s="168"/>
      <c r="Q541" s="168"/>
      <c r="R541" s="168"/>
      <c r="S541" s="168"/>
      <c r="T541" s="168"/>
      <c r="U541" s="168"/>
      <c r="V541" s="168"/>
      <c r="W541" s="168"/>
      <c r="X541" s="168"/>
      <c r="Y541" s="168"/>
      <c r="Z541" s="168"/>
      <c r="AA541" s="168"/>
      <c r="AB541" s="168"/>
      <c r="AC541" s="168"/>
      <c r="AD541" s="168"/>
      <c r="AE541" s="168"/>
      <c r="AF541" s="168"/>
      <c r="AG541" s="168"/>
      <c r="AH541" s="168"/>
      <c r="AI541" s="168"/>
      <c r="AJ541" s="168"/>
      <c r="AK541" s="168"/>
      <c r="AL541" s="168"/>
      <c r="AM541" s="168"/>
      <c r="AN541" s="168"/>
      <c r="AO541" s="168"/>
      <c r="AP541" s="168"/>
      <c r="AQ541" s="168"/>
      <c r="AR541" s="168"/>
      <c r="AS541" s="168"/>
      <c r="AT541" s="168"/>
      <c r="AU541" s="168"/>
      <c r="AV541" s="168"/>
      <c r="AW541" s="168"/>
      <c r="AX541" s="168"/>
      <c r="AY541" s="168"/>
      <c r="AZ541" s="168"/>
      <c r="BA541" s="168"/>
      <c r="BB541" s="168"/>
      <c r="BC541" s="168"/>
      <c r="BD541" s="168"/>
      <c r="BE541" s="168"/>
      <c r="BF541" s="168"/>
      <c r="BG541" s="168"/>
      <c r="BH541" s="168"/>
      <c r="BI541" s="168"/>
      <c r="BJ541" s="168"/>
    </row>
    <row r="542" spans="1:62" ht="12.75" customHeight="1">
      <c r="A542" s="168"/>
      <c r="B542" s="168"/>
      <c r="C542" s="168"/>
      <c r="D542" s="168"/>
      <c r="E542" s="168"/>
      <c r="F542" s="168"/>
      <c r="G542" s="168"/>
      <c r="H542" s="168"/>
      <c r="I542" s="168"/>
      <c r="J542" s="168"/>
      <c r="K542" s="168"/>
      <c r="L542" s="168"/>
      <c r="M542" s="168"/>
      <c r="N542" s="168"/>
      <c r="O542" s="168"/>
      <c r="P542" s="168"/>
      <c r="Q542" s="168"/>
      <c r="R542" s="168"/>
      <c r="S542" s="168"/>
      <c r="T542" s="168"/>
      <c r="U542" s="168"/>
      <c r="V542" s="168"/>
      <c r="W542" s="168"/>
      <c r="X542" s="168"/>
      <c r="Y542" s="168"/>
      <c r="Z542" s="168"/>
      <c r="AA542" s="168"/>
      <c r="AB542" s="168"/>
      <c r="AC542" s="168"/>
      <c r="AD542" s="168"/>
      <c r="AE542" s="168"/>
      <c r="AF542" s="168"/>
      <c r="AG542" s="168"/>
      <c r="AH542" s="168"/>
      <c r="AI542" s="168"/>
      <c r="AJ542" s="168"/>
      <c r="AK542" s="168"/>
      <c r="AL542" s="168"/>
      <c r="AM542" s="168"/>
      <c r="AN542" s="168"/>
      <c r="AO542" s="168"/>
      <c r="AP542" s="168"/>
      <c r="AQ542" s="168"/>
      <c r="AR542" s="168"/>
      <c r="AS542" s="168"/>
      <c r="AT542" s="168"/>
      <c r="AU542" s="168"/>
      <c r="AV542" s="168"/>
      <c r="AW542" s="168"/>
      <c r="AX542" s="168"/>
      <c r="AY542" s="168"/>
      <c r="AZ542" s="168"/>
      <c r="BA542" s="168"/>
      <c r="BB542" s="168"/>
      <c r="BC542" s="168"/>
      <c r="BD542" s="168"/>
      <c r="BE542" s="168"/>
      <c r="BF542" s="168"/>
      <c r="BG542" s="168"/>
      <c r="BH542" s="168"/>
      <c r="BI542" s="168"/>
      <c r="BJ542" s="168"/>
    </row>
    <row r="543" spans="1:62" ht="12.75" customHeight="1">
      <c r="A543" s="168"/>
      <c r="B543" s="168"/>
      <c r="C543" s="168"/>
      <c r="D543" s="168"/>
      <c r="E543" s="168"/>
      <c r="F543" s="168"/>
      <c r="G543" s="168"/>
      <c r="H543" s="168"/>
      <c r="I543" s="168"/>
      <c r="J543" s="168"/>
      <c r="K543" s="168"/>
      <c r="L543" s="168"/>
      <c r="M543" s="168"/>
      <c r="N543" s="168"/>
      <c r="O543" s="168"/>
      <c r="P543" s="168"/>
      <c r="Q543" s="168"/>
      <c r="R543" s="168"/>
      <c r="S543" s="168"/>
      <c r="T543" s="168"/>
      <c r="U543" s="168"/>
      <c r="V543" s="168"/>
      <c r="W543" s="168"/>
      <c r="X543" s="168"/>
      <c r="Y543" s="168"/>
      <c r="Z543" s="168"/>
      <c r="AA543" s="168"/>
      <c r="AB543" s="168"/>
      <c r="AC543" s="168"/>
      <c r="AD543" s="168"/>
      <c r="AE543" s="168"/>
      <c r="AF543" s="168"/>
      <c r="AG543" s="168"/>
      <c r="AH543" s="168"/>
      <c r="AI543" s="168"/>
      <c r="AJ543" s="168"/>
      <c r="AK543" s="168"/>
      <c r="AL543" s="168"/>
      <c r="AM543" s="168"/>
      <c r="AN543" s="168"/>
      <c r="AO543" s="168"/>
      <c r="AP543" s="168"/>
      <c r="AQ543" s="168"/>
      <c r="AR543" s="168"/>
      <c r="AS543" s="168"/>
      <c r="AT543" s="168"/>
      <c r="AU543" s="168"/>
      <c r="AV543" s="168"/>
      <c r="AW543" s="168"/>
      <c r="AX543" s="168"/>
      <c r="AY543" s="168"/>
      <c r="AZ543" s="168"/>
      <c r="BA543" s="168"/>
      <c r="BB543" s="168"/>
      <c r="BC543" s="168"/>
      <c r="BD543" s="168"/>
      <c r="BE543" s="168"/>
      <c r="BF543" s="168"/>
      <c r="BG543" s="168"/>
      <c r="BH543" s="168"/>
      <c r="BI543" s="168"/>
      <c r="BJ543" s="168"/>
    </row>
    <row r="544" spans="1:62" ht="12.75" customHeight="1">
      <c r="A544" s="168"/>
      <c r="B544" s="168"/>
      <c r="C544" s="168"/>
      <c r="D544" s="168"/>
      <c r="E544" s="168"/>
      <c r="F544" s="168"/>
      <c r="G544" s="168"/>
      <c r="H544" s="168"/>
      <c r="I544" s="168"/>
      <c r="J544" s="168"/>
      <c r="K544" s="168"/>
      <c r="L544" s="168"/>
      <c r="M544" s="168"/>
      <c r="N544" s="168"/>
      <c r="O544" s="168"/>
      <c r="P544" s="168"/>
      <c r="Q544" s="168"/>
      <c r="R544" s="168"/>
      <c r="S544" s="168"/>
      <c r="T544" s="168"/>
      <c r="U544" s="168"/>
      <c r="V544" s="168"/>
      <c r="W544" s="168"/>
      <c r="X544" s="168"/>
      <c r="Y544" s="168"/>
      <c r="Z544" s="168"/>
      <c r="AA544" s="168"/>
      <c r="AB544" s="168"/>
      <c r="AC544" s="168"/>
      <c r="AD544" s="168"/>
      <c r="AE544" s="168"/>
      <c r="AF544" s="168"/>
      <c r="AG544" s="168"/>
      <c r="AH544" s="168"/>
      <c r="AI544" s="168"/>
      <c r="AJ544" s="168"/>
      <c r="AK544" s="168"/>
      <c r="AL544" s="168"/>
      <c r="AM544" s="168"/>
      <c r="AN544" s="168"/>
      <c r="AO544" s="168"/>
      <c r="AP544" s="168"/>
      <c r="AQ544" s="168"/>
      <c r="AR544" s="168"/>
      <c r="AS544" s="168"/>
      <c r="AT544" s="168"/>
      <c r="AU544" s="168"/>
      <c r="AV544" s="168"/>
      <c r="AW544" s="168"/>
      <c r="AX544" s="168"/>
      <c r="AY544" s="168"/>
      <c r="AZ544" s="168"/>
      <c r="BA544" s="168"/>
      <c r="BB544" s="168"/>
      <c r="BC544" s="168"/>
      <c r="BD544" s="168"/>
      <c r="BE544" s="168"/>
      <c r="BF544" s="168"/>
      <c r="BG544" s="168"/>
      <c r="BH544" s="168"/>
      <c r="BI544" s="168"/>
      <c r="BJ544" s="168"/>
    </row>
    <row r="545" spans="1:62" ht="12.75" customHeight="1">
      <c r="A545" s="168"/>
      <c r="B545" s="168"/>
      <c r="C545" s="168"/>
      <c r="D545" s="168"/>
      <c r="E545" s="168"/>
      <c r="F545" s="168"/>
      <c r="G545" s="168"/>
      <c r="H545" s="168"/>
      <c r="I545" s="168"/>
      <c r="J545" s="168"/>
      <c r="K545" s="168"/>
      <c r="L545" s="168"/>
      <c r="M545" s="168"/>
      <c r="N545" s="168"/>
      <c r="O545" s="168"/>
      <c r="P545" s="168"/>
      <c r="Q545" s="168"/>
      <c r="R545" s="168"/>
      <c r="S545" s="168"/>
      <c r="T545" s="168"/>
      <c r="U545" s="168"/>
      <c r="V545" s="168"/>
      <c r="W545" s="168"/>
      <c r="X545" s="168"/>
      <c r="Y545" s="168"/>
      <c r="Z545" s="168"/>
      <c r="AA545" s="168"/>
      <c r="AB545" s="168"/>
      <c r="AC545" s="168"/>
      <c r="AD545" s="168"/>
      <c r="AE545" s="168"/>
      <c r="AF545" s="168"/>
      <c r="AG545" s="168"/>
      <c r="AH545" s="168"/>
      <c r="AI545" s="168"/>
      <c r="AJ545" s="168"/>
      <c r="AK545" s="168"/>
      <c r="AL545" s="168"/>
      <c r="AM545" s="168"/>
      <c r="AN545" s="168"/>
      <c r="AO545" s="168"/>
      <c r="AP545" s="168"/>
      <c r="AQ545" s="168"/>
      <c r="AR545" s="168"/>
      <c r="AS545" s="168"/>
      <c r="AT545" s="168"/>
      <c r="AU545" s="168"/>
      <c r="AV545" s="168"/>
      <c r="AW545" s="168"/>
      <c r="AX545" s="168"/>
      <c r="AY545" s="168"/>
      <c r="AZ545" s="168"/>
      <c r="BA545" s="168"/>
      <c r="BB545" s="168"/>
      <c r="BC545" s="168"/>
      <c r="BD545" s="168"/>
      <c r="BE545" s="168"/>
      <c r="BF545" s="168"/>
      <c r="BG545" s="168"/>
      <c r="BH545" s="168"/>
      <c r="BI545" s="168"/>
      <c r="BJ545" s="168"/>
    </row>
    <row r="546" spans="1:62" ht="12.75" customHeight="1">
      <c r="A546" s="168"/>
      <c r="B546" s="168"/>
      <c r="C546" s="168"/>
      <c r="D546" s="168"/>
      <c r="E546" s="168"/>
      <c r="F546" s="168"/>
      <c r="G546" s="168"/>
      <c r="H546" s="168"/>
      <c r="I546" s="168"/>
      <c r="J546" s="168"/>
      <c r="K546" s="168"/>
      <c r="L546" s="168"/>
      <c r="M546" s="168"/>
      <c r="N546" s="168"/>
      <c r="O546" s="168"/>
      <c r="P546" s="168"/>
      <c r="Q546" s="168"/>
      <c r="R546" s="168"/>
      <c r="S546" s="168"/>
      <c r="T546" s="168"/>
      <c r="U546" s="168"/>
      <c r="V546" s="168"/>
      <c r="W546" s="168"/>
      <c r="X546" s="168"/>
      <c r="Y546" s="168"/>
      <c r="Z546" s="168"/>
      <c r="AA546" s="168"/>
      <c r="AB546" s="168"/>
      <c r="AC546" s="168"/>
      <c r="AD546" s="168"/>
      <c r="AE546" s="168"/>
      <c r="AF546" s="168"/>
      <c r="AG546" s="168"/>
      <c r="AH546" s="168"/>
      <c r="AI546" s="168"/>
      <c r="AJ546" s="168"/>
      <c r="AK546" s="168"/>
      <c r="AL546" s="168"/>
      <c r="AM546" s="168"/>
      <c r="AN546" s="168"/>
      <c r="AO546" s="168"/>
      <c r="AP546" s="168"/>
      <c r="AQ546" s="168"/>
      <c r="AR546" s="168"/>
      <c r="AS546" s="168"/>
      <c r="AT546" s="168"/>
      <c r="AU546" s="168"/>
      <c r="AV546" s="168"/>
      <c r="AW546" s="168"/>
      <c r="AX546" s="168"/>
      <c r="AY546" s="168"/>
      <c r="AZ546" s="168"/>
      <c r="BA546" s="168"/>
      <c r="BB546" s="168"/>
      <c r="BC546" s="168"/>
      <c r="BD546" s="168"/>
      <c r="BE546" s="168"/>
      <c r="BF546" s="168"/>
      <c r="BG546" s="168"/>
      <c r="BH546" s="168"/>
      <c r="BI546" s="168"/>
      <c r="BJ546" s="168"/>
    </row>
    <row r="547" spans="1:62" ht="12.75" customHeight="1">
      <c r="A547" s="168"/>
      <c r="B547" s="168"/>
      <c r="C547" s="168"/>
      <c r="D547" s="168"/>
      <c r="E547" s="168"/>
      <c r="F547" s="168"/>
      <c r="G547" s="168"/>
      <c r="H547" s="168"/>
      <c r="I547" s="168"/>
      <c r="J547" s="168"/>
      <c r="K547" s="168"/>
      <c r="L547" s="168"/>
      <c r="M547" s="168"/>
      <c r="N547" s="168"/>
      <c r="O547" s="168"/>
      <c r="P547" s="168"/>
      <c r="Q547" s="168"/>
      <c r="R547" s="168"/>
      <c r="S547" s="168"/>
      <c r="T547" s="168"/>
      <c r="U547" s="168"/>
      <c r="V547" s="168"/>
      <c r="W547" s="168"/>
      <c r="X547" s="168"/>
      <c r="Y547" s="168"/>
      <c r="Z547" s="168"/>
      <c r="AA547" s="168"/>
      <c r="AB547" s="168"/>
      <c r="AC547" s="168"/>
      <c r="AD547" s="168"/>
      <c r="AE547" s="168"/>
      <c r="AF547" s="168"/>
      <c r="AG547" s="168"/>
      <c r="AH547" s="168"/>
      <c r="AI547" s="168"/>
      <c r="AJ547" s="168"/>
      <c r="AK547" s="168"/>
      <c r="AL547" s="168"/>
      <c r="AM547" s="168"/>
      <c r="AN547" s="168"/>
      <c r="AO547" s="168"/>
      <c r="AP547" s="168"/>
      <c r="AQ547" s="168"/>
      <c r="AR547" s="168"/>
      <c r="AS547" s="168"/>
      <c r="AT547" s="168"/>
      <c r="AU547" s="168"/>
      <c r="AV547" s="168"/>
      <c r="AW547" s="168"/>
      <c r="AX547" s="168"/>
      <c r="AY547" s="168"/>
      <c r="AZ547" s="168"/>
      <c r="BA547" s="168"/>
      <c r="BB547" s="168"/>
      <c r="BC547" s="168"/>
      <c r="BD547" s="168"/>
      <c r="BE547" s="168"/>
      <c r="BF547" s="168"/>
      <c r="BG547" s="168"/>
      <c r="BH547" s="168"/>
      <c r="BI547" s="168"/>
      <c r="BJ547" s="168"/>
    </row>
    <row r="548" spans="1:62" ht="12.75" customHeight="1">
      <c r="A548" s="168"/>
      <c r="B548" s="168"/>
      <c r="C548" s="168"/>
      <c r="D548" s="168"/>
      <c r="E548" s="168"/>
      <c r="F548" s="168"/>
      <c r="G548" s="168"/>
      <c r="H548" s="168"/>
      <c r="I548" s="168"/>
      <c r="J548" s="168"/>
      <c r="K548" s="168"/>
      <c r="L548" s="168"/>
      <c r="M548" s="168"/>
      <c r="N548" s="168"/>
      <c r="O548" s="168"/>
      <c r="P548" s="168"/>
      <c r="Q548" s="168"/>
      <c r="R548" s="168"/>
      <c r="S548" s="168"/>
      <c r="T548" s="168"/>
      <c r="U548" s="168"/>
      <c r="V548" s="168"/>
      <c r="W548" s="168"/>
      <c r="X548" s="168"/>
      <c r="Y548" s="168"/>
      <c r="Z548" s="168"/>
      <c r="AA548" s="168"/>
      <c r="AB548" s="168"/>
      <c r="AC548" s="168"/>
      <c r="AD548" s="168"/>
      <c r="AE548" s="168"/>
      <c r="AF548" s="168"/>
      <c r="AG548" s="168"/>
      <c r="AH548" s="168"/>
      <c r="AI548" s="168"/>
      <c r="AJ548" s="168"/>
      <c r="AK548" s="168"/>
      <c r="AL548" s="168"/>
      <c r="AM548" s="168"/>
      <c r="AN548" s="168"/>
      <c r="AO548" s="168"/>
      <c r="AP548" s="168"/>
      <c r="AQ548" s="168"/>
      <c r="AR548" s="168"/>
      <c r="AS548" s="168"/>
      <c r="AT548" s="168"/>
      <c r="AU548" s="168"/>
      <c r="AV548" s="168"/>
      <c r="AW548" s="168"/>
      <c r="AX548" s="168"/>
      <c r="AY548" s="168"/>
      <c r="AZ548" s="168"/>
      <c r="BA548" s="168"/>
      <c r="BB548" s="168"/>
      <c r="BC548" s="168"/>
      <c r="BD548" s="168"/>
      <c r="BE548" s="168"/>
      <c r="BF548" s="168"/>
      <c r="BG548" s="168"/>
      <c r="BH548" s="168"/>
      <c r="BI548" s="168"/>
      <c r="BJ548" s="168"/>
    </row>
    <row r="549" spans="1:62" ht="12.75" customHeight="1">
      <c r="A549" s="168"/>
      <c r="B549" s="168"/>
      <c r="C549" s="168"/>
      <c r="D549" s="168"/>
      <c r="E549" s="168"/>
      <c r="F549" s="168"/>
      <c r="G549" s="168"/>
      <c r="H549" s="168"/>
      <c r="I549" s="168"/>
      <c r="J549" s="168"/>
      <c r="K549" s="168"/>
      <c r="L549" s="168"/>
      <c r="M549" s="168"/>
      <c r="N549" s="168"/>
      <c r="O549" s="168"/>
      <c r="P549" s="168"/>
      <c r="Q549" s="168"/>
      <c r="R549" s="168"/>
      <c r="S549" s="168"/>
      <c r="T549" s="168"/>
      <c r="U549" s="168"/>
      <c r="V549" s="168"/>
      <c r="W549" s="168"/>
      <c r="X549" s="168"/>
      <c r="Y549" s="168"/>
      <c r="Z549" s="168"/>
      <c r="AA549" s="168"/>
      <c r="AB549" s="168"/>
      <c r="AC549" s="168"/>
      <c r="AD549" s="168"/>
      <c r="AE549" s="168"/>
      <c r="AF549" s="168"/>
      <c r="AG549" s="168"/>
      <c r="AH549" s="168"/>
      <c r="AI549" s="168"/>
      <c r="AJ549" s="168"/>
      <c r="AK549" s="168"/>
      <c r="AL549" s="168"/>
      <c r="AM549" s="168"/>
      <c r="AN549" s="168"/>
      <c r="AO549" s="168"/>
      <c r="AP549" s="168"/>
      <c r="AQ549" s="168"/>
      <c r="AR549" s="168"/>
      <c r="AS549" s="168"/>
      <c r="AT549" s="168"/>
      <c r="AU549" s="168"/>
      <c r="AV549" s="168"/>
      <c r="AW549" s="168"/>
      <c r="AX549" s="168"/>
      <c r="AY549" s="168"/>
      <c r="AZ549" s="168"/>
      <c r="BA549" s="168"/>
      <c r="BB549" s="168"/>
      <c r="BC549" s="168"/>
      <c r="BD549" s="168"/>
      <c r="BE549" s="168"/>
      <c r="BF549" s="168"/>
      <c r="BG549" s="168"/>
      <c r="BH549" s="168"/>
      <c r="BI549" s="168"/>
      <c r="BJ549" s="168"/>
    </row>
    <row r="550" spans="1:62" ht="12.75" customHeight="1">
      <c r="A550" s="168"/>
      <c r="B550" s="168"/>
      <c r="C550" s="168"/>
      <c r="D550" s="168"/>
      <c r="E550" s="168"/>
      <c r="F550" s="168"/>
      <c r="G550" s="168"/>
      <c r="H550" s="168"/>
      <c r="I550" s="168"/>
      <c r="J550" s="168"/>
      <c r="K550" s="168"/>
      <c r="L550" s="168"/>
      <c r="M550" s="168"/>
      <c r="N550" s="168"/>
      <c r="O550" s="168"/>
      <c r="P550" s="168"/>
      <c r="Q550" s="168"/>
      <c r="R550" s="168"/>
      <c r="S550" s="168"/>
      <c r="T550" s="168"/>
      <c r="U550" s="168"/>
      <c r="V550" s="168"/>
      <c r="W550" s="168"/>
      <c r="X550" s="168"/>
      <c r="Y550" s="168"/>
      <c r="Z550" s="168"/>
      <c r="AA550" s="168"/>
      <c r="AB550" s="168"/>
      <c r="AC550" s="168"/>
      <c r="AD550" s="168"/>
      <c r="AE550" s="168"/>
      <c r="AF550" s="168"/>
      <c r="AG550" s="168"/>
      <c r="AH550" s="168"/>
      <c r="AI550" s="168"/>
      <c r="AJ550" s="168"/>
      <c r="AK550" s="168"/>
      <c r="AL550" s="168"/>
      <c r="AM550" s="168"/>
      <c r="AN550" s="168"/>
      <c r="AO550" s="168"/>
      <c r="AP550" s="168"/>
      <c r="AQ550" s="168"/>
      <c r="AR550" s="168"/>
      <c r="AS550" s="168"/>
      <c r="AT550" s="168"/>
      <c r="AU550" s="168"/>
      <c r="AV550" s="168"/>
      <c r="AW550" s="168"/>
      <c r="AX550" s="168"/>
      <c r="AY550" s="168"/>
      <c r="AZ550" s="168"/>
      <c r="BA550" s="168"/>
      <c r="BB550" s="168"/>
      <c r="BC550" s="168"/>
      <c r="BD550" s="168"/>
      <c r="BE550" s="168"/>
      <c r="BF550" s="168"/>
      <c r="BG550" s="168"/>
      <c r="BH550" s="168"/>
      <c r="BI550" s="168"/>
      <c r="BJ550" s="168"/>
    </row>
    <row r="551" spans="1:62" ht="12.75" customHeight="1">
      <c r="A551" s="168"/>
      <c r="B551" s="168"/>
      <c r="C551" s="168"/>
      <c r="D551" s="168"/>
      <c r="E551" s="168"/>
      <c r="F551" s="168"/>
      <c r="G551" s="168"/>
      <c r="H551" s="168"/>
      <c r="I551" s="168"/>
      <c r="J551" s="168"/>
      <c r="K551" s="168"/>
      <c r="L551" s="168"/>
      <c r="M551" s="168"/>
      <c r="N551" s="168"/>
      <c r="O551" s="168"/>
      <c r="P551" s="168"/>
      <c r="Q551" s="168"/>
      <c r="R551" s="168"/>
      <c r="S551" s="168"/>
      <c r="T551" s="168"/>
      <c r="U551" s="168"/>
      <c r="V551" s="168"/>
      <c r="W551" s="168"/>
      <c r="X551" s="168"/>
      <c r="Y551" s="168"/>
      <c r="Z551" s="168"/>
      <c r="AA551" s="168"/>
      <c r="AB551" s="168"/>
      <c r="AC551" s="168"/>
      <c r="AD551" s="168"/>
      <c r="AE551" s="168"/>
      <c r="AF551" s="168"/>
      <c r="AG551" s="168"/>
      <c r="AH551" s="168"/>
      <c r="AI551" s="168"/>
      <c r="AJ551" s="168"/>
      <c r="AK551" s="168"/>
      <c r="AL551" s="168"/>
      <c r="AM551" s="168"/>
      <c r="AN551" s="168"/>
      <c r="AO551" s="168"/>
      <c r="AP551" s="168"/>
      <c r="AQ551" s="168"/>
      <c r="AR551" s="168"/>
      <c r="AS551" s="168"/>
      <c r="AT551" s="168"/>
      <c r="AU551" s="168"/>
      <c r="AV551" s="168"/>
      <c r="AW551" s="168"/>
      <c r="AX551" s="168"/>
      <c r="AY551" s="168"/>
      <c r="AZ551" s="168"/>
      <c r="BA551" s="168"/>
      <c r="BB551" s="168"/>
      <c r="BC551" s="168"/>
      <c r="BD551" s="168"/>
      <c r="BE551" s="168"/>
      <c r="BF551" s="168"/>
      <c r="BG551" s="168"/>
      <c r="BH551" s="168"/>
      <c r="BI551" s="168"/>
      <c r="BJ551" s="168"/>
    </row>
    <row r="552" spans="1:62" ht="12.75" customHeight="1">
      <c r="A552" s="168"/>
      <c r="B552" s="168"/>
      <c r="C552" s="168"/>
      <c r="D552" s="168"/>
      <c r="E552" s="168"/>
      <c r="F552" s="168"/>
      <c r="G552" s="168"/>
      <c r="H552" s="168"/>
      <c r="I552" s="168"/>
      <c r="J552" s="168"/>
      <c r="K552" s="168"/>
      <c r="L552" s="168"/>
      <c r="M552" s="168"/>
      <c r="N552" s="168"/>
      <c r="O552" s="168"/>
      <c r="P552" s="168"/>
      <c r="Q552" s="168"/>
      <c r="R552" s="168"/>
      <c r="S552" s="168"/>
      <c r="T552" s="168"/>
      <c r="U552" s="168"/>
      <c r="V552" s="168"/>
      <c r="W552" s="168"/>
      <c r="X552" s="168"/>
      <c r="Y552" s="168"/>
      <c r="Z552" s="168"/>
      <c r="AA552" s="168"/>
      <c r="AB552" s="168"/>
      <c r="AC552" s="168"/>
      <c r="AD552" s="168"/>
      <c r="AE552" s="168"/>
      <c r="AF552" s="168"/>
      <c r="AG552" s="168"/>
      <c r="AH552" s="168"/>
      <c r="AI552" s="168"/>
      <c r="AJ552" s="168"/>
      <c r="AK552" s="168"/>
      <c r="AL552" s="168"/>
      <c r="AM552" s="168"/>
      <c r="AN552" s="168"/>
      <c r="AO552" s="168"/>
      <c r="AP552" s="168"/>
      <c r="AQ552" s="168"/>
      <c r="AR552" s="168"/>
      <c r="AS552" s="168"/>
      <c r="AT552" s="168"/>
      <c r="AU552" s="168"/>
      <c r="AV552" s="168"/>
      <c r="AW552" s="168"/>
      <c r="AX552" s="168"/>
      <c r="AY552" s="168"/>
      <c r="AZ552" s="168"/>
      <c r="BA552" s="168"/>
      <c r="BB552" s="168"/>
      <c r="BC552" s="168"/>
      <c r="BD552" s="168"/>
      <c r="BE552" s="168"/>
      <c r="BF552" s="168"/>
      <c r="BG552" s="168"/>
      <c r="BH552" s="168"/>
      <c r="BI552" s="168"/>
      <c r="BJ552" s="168"/>
    </row>
    <row r="553" spans="1:62" ht="12.75" customHeight="1">
      <c r="A553" s="168"/>
      <c r="B553" s="168"/>
      <c r="C553" s="168"/>
      <c r="D553" s="168"/>
      <c r="E553" s="168"/>
      <c r="F553" s="168"/>
      <c r="G553" s="168"/>
      <c r="H553" s="168"/>
      <c r="I553" s="168"/>
      <c r="J553" s="168"/>
      <c r="K553" s="168"/>
      <c r="L553" s="168"/>
      <c r="M553" s="168"/>
      <c r="N553" s="168"/>
      <c r="O553" s="168"/>
      <c r="P553" s="168"/>
      <c r="Q553" s="168"/>
      <c r="R553" s="168"/>
      <c r="S553" s="168"/>
      <c r="T553" s="168"/>
      <c r="U553" s="168"/>
      <c r="V553" s="168"/>
      <c r="W553" s="168"/>
      <c r="X553" s="168"/>
      <c r="Y553" s="168"/>
      <c r="Z553" s="168"/>
      <c r="AA553" s="168"/>
      <c r="AB553" s="168"/>
      <c r="AC553" s="168"/>
      <c r="AD553" s="168"/>
      <c r="AE553" s="168"/>
      <c r="AF553" s="168"/>
      <c r="AG553" s="168"/>
      <c r="AH553" s="168"/>
      <c r="AI553" s="168"/>
      <c r="AJ553" s="168"/>
      <c r="AK553" s="168"/>
      <c r="AL553" s="168"/>
      <c r="AM553" s="168"/>
      <c r="AN553" s="168"/>
      <c r="AO553" s="168"/>
      <c r="AP553" s="168"/>
      <c r="AQ553" s="168"/>
      <c r="AR553" s="168"/>
      <c r="AS553" s="168"/>
      <c r="AT553" s="168"/>
      <c r="AU553" s="168"/>
      <c r="AV553" s="168"/>
      <c r="AW553" s="168"/>
      <c r="AX553" s="168"/>
      <c r="AY553" s="168"/>
      <c r="AZ553" s="168"/>
      <c r="BA553" s="168"/>
      <c r="BB553" s="168"/>
      <c r="BC553" s="168"/>
      <c r="BD553" s="168"/>
      <c r="BE553" s="168"/>
      <c r="BF553" s="168"/>
      <c r="BG553" s="168"/>
      <c r="BH553" s="168"/>
      <c r="BI553" s="168"/>
      <c r="BJ553" s="168"/>
    </row>
    <row r="554" spans="1:62" ht="12.75" customHeight="1">
      <c r="A554" s="168"/>
      <c r="B554" s="168"/>
      <c r="C554" s="168"/>
      <c r="D554" s="168"/>
      <c r="E554" s="168"/>
      <c r="F554" s="168"/>
      <c r="G554" s="168"/>
      <c r="H554" s="168"/>
      <c r="I554" s="168"/>
      <c r="J554" s="168"/>
      <c r="K554" s="168"/>
      <c r="L554" s="168"/>
      <c r="M554" s="168"/>
      <c r="N554" s="168"/>
      <c r="O554" s="168"/>
      <c r="P554" s="168"/>
      <c r="Q554" s="168"/>
      <c r="R554" s="168"/>
      <c r="S554" s="168"/>
      <c r="T554" s="168"/>
      <c r="U554" s="168"/>
      <c r="V554" s="168"/>
      <c r="W554" s="168"/>
      <c r="X554" s="168"/>
      <c r="Y554" s="168"/>
      <c r="Z554" s="168"/>
      <c r="AA554" s="168"/>
      <c r="AB554" s="168"/>
      <c r="AC554" s="168"/>
      <c r="AD554" s="168"/>
      <c r="AE554" s="168"/>
      <c r="AF554" s="168"/>
      <c r="AG554" s="168"/>
      <c r="AH554" s="168"/>
      <c r="AI554" s="168"/>
      <c r="AJ554" s="168"/>
      <c r="AK554" s="168"/>
      <c r="AL554" s="168"/>
      <c r="AM554" s="168"/>
      <c r="AN554" s="168"/>
      <c r="AO554" s="168"/>
      <c r="AP554" s="168"/>
      <c r="AQ554" s="168"/>
      <c r="AR554" s="168"/>
      <c r="AS554" s="168"/>
      <c r="AT554" s="168"/>
      <c r="AU554" s="168"/>
      <c r="AV554" s="168"/>
      <c r="AW554" s="168"/>
      <c r="AX554" s="168"/>
      <c r="AY554" s="168"/>
      <c r="AZ554" s="168"/>
      <c r="BA554" s="168"/>
      <c r="BB554" s="168"/>
      <c r="BC554" s="168"/>
      <c r="BD554" s="168"/>
      <c r="BE554" s="168"/>
      <c r="BF554" s="168"/>
      <c r="BG554" s="168"/>
      <c r="BH554" s="168"/>
      <c r="BI554" s="168"/>
      <c r="BJ554" s="168"/>
    </row>
    <row r="555" spans="1:62" ht="12.75" customHeight="1">
      <c r="A555" s="168"/>
      <c r="B555" s="168"/>
      <c r="C555" s="168"/>
      <c r="D555" s="168"/>
      <c r="E555" s="168"/>
      <c r="F555" s="168"/>
      <c r="G555" s="168"/>
      <c r="H555" s="168"/>
      <c r="I555" s="168"/>
      <c r="J555" s="168"/>
      <c r="K555" s="168"/>
      <c r="L555" s="168"/>
      <c r="M555" s="168"/>
      <c r="N555" s="168"/>
      <c r="O555" s="168"/>
      <c r="P555" s="168"/>
      <c r="Q555" s="168"/>
      <c r="R555" s="168"/>
      <c r="S555" s="168"/>
      <c r="T555" s="168"/>
      <c r="U555" s="168"/>
      <c r="V555" s="168"/>
      <c r="W555" s="168"/>
      <c r="X555" s="168"/>
      <c r="Y555" s="168"/>
      <c r="Z555" s="168"/>
      <c r="AA555" s="168"/>
      <c r="AB555" s="168"/>
      <c r="AC555" s="168"/>
      <c r="AD555" s="168"/>
      <c r="AE555" s="168"/>
      <c r="AF555" s="168"/>
      <c r="AG555" s="168"/>
      <c r="AH555" s="168"/>
      <c r="AI555" s="168"/>
      <c r="AJ555" s="168"/>
      <c r="AK555" s="168"/>
      <c r="AL555" s="168"/>
      <c r="AM555" s="168"/>
      <c r="AN555" s="168"/>
      <c r="AO555" s="168"/>
      <c r="AP555" s="168"/>
      <c r="AQ555" s="168"/>
      <c r="AR555" s="168"/>
      <c r="AS555" s="168"/>
      <c r="AT555" s="168"/>
      <c r="AU555" s="168"/>
      <c r="AV555" s="168"/>
      <c r="AW555" s="168"/>
      <c r="AX555" s="168"/>
      <c r="AY555" s="168"/>
      <c r="AZ555" s="168"/>
      <c r="BA555" s="168"/>
      <c r="BB555" s="168"/>
      <c r="BC555" s="168"/>
      <c r="BD555" s="168"/>
      <c r="BE555" s="168"/>
      <c r="BF555" s="168"/>
      <c r="BG555" s="168"/>
      <c r="BH555" s="168"/>
      <c r="BI555" s="168"/>
      <c r="BJ555" s="168"/>
    </row>
    <row r="556" spans="1:62" ht="12.75" customHeight="1">
      <c r="A556" s="168"/>
      <c r="B556" s="168"/>
      <c r="C556" s="168"/>
      <c r="D556" s="168"/>
      <c r="E556" s="168"/>
      <c r="F556" s="168"/>
      <c r="G556" s="168"/>
      <c r="H556" s="168"/>
      <c r="I556" s="168"/>
      <c r="J556" s="168"/>
      <c r="K556" s="168"/>
      <c r="L556" s="168"/>
      <c r="M556" s="168"/>
      <c r="N556" s="168"/>
      <c r="O556" s="168"/>
      <c r="P556" s="168"/>
      <c r="Q556" s="168"/>
      <c r="R556" s="168"/>
      <c r="S556" s="168"/>
      <c r="T556" s="168"/>
      <c r="U556" s="168"/>
      <c r="V556" s="168"/>
      <c r="W556" s="168"/>
      <c r="X556" s="168"/>
      <c r="Y556" s="168"/>
      <c r="Z556" s="168"/>
      <c r="AA556" s="168"/>
      <c r="AB556" s="168"/>
      <c r="AC556" s="168"/>
      <c r="AD556" s="168"/>
      <c r="AE556" s="168"/>
      <c r="AF556" s="168"/>
      <c r="AG556" s="168"/>
      <c r="AH556" s="168"/>
      <c r="AI556" s="168"/>
      <c r="AJ556" s="168"/>
      <c r="AK556" s="168"/>
      <c r="AL556" s="168"/>
      <c r="AM556" s="168"/>
      <c r="AN556" s="168"/>
      <c r="AO556" s="168"/>
      <c r="AP556" s="168"/>
      <c r="AQ556" s="168"/>
      <c r="AR556" s="168"/>
      <c r="AS556" s="168"/>
      <c r="AT556" s="168"/>
      <c r="AU556" s="168"/>
      <c r="AV556" s="168"/>
      <c r="AW556" s="168"/>
      <c r="AX556" s="168"/>
      <c r="AY556" s="168"/>
      <c r="AZ556" s="168"/>
      <c r="BA556" s="168"/>
      <c r="BB556" s="168"/>
      <c r="BC556" s="168"/>
      <c r="BD556" s="168"/>
      <c r="BE556" s="168"/>
      <c r="BF556" s="168"/>
      <c r="BG556" s="168"/>
      <c r="BH556" s="168"/>
      <c r="BI556" s="168"/>
      <c r="BJ556" s="168"/>
    </row>
    <row r="557" spans="1:62" ht="12.75" customHeight="1">
      <c r="A557" s="168"/>
      <c r="B557" s="168"/>
      <c r="C557" s="168"/>
      <c r="D557" s="168"/>
      <c r="E557" s="168"/>
      <c r="F557" s="168"/>
      <c r="G557" s="168"/>
      <c r="H557" s="168"/>
      <c r="I557" s="168"/>
      <c r="J557" s="168"/>
      <c r="K557" s="168"/>
      <c r="L557" s="168"/>
      <c r="M557" s="168"/>
      <c r="N557" s="168"/>
      <c r="O557" s="168"/>
      <c r="P557" s="168"/>
      <c r="Q557" s="168"/>
      <c r="R557" s="168"/>
      <c r="S557" s="168"/>
      <c r="T557" s="168"/>
      <c r="U557" s="168"/>
      <c r="V557" s="168"/>
      <c r="W557" s="168"/>
      <c r="X557" s="168"/>
      <c r="Y557" s="168"/>
      <c r="Z557" s="168"/>
      <c r="AA557" s="168"/>
      <c r="AB557" s="168"/>
      <c r="AC557" s="168"/>
      <c r="AD557" s="168"/>
      <c r="AE557" s="168"/>
      <c r="AF557" s="168"/>
      <c r="AG557" s="168"/>
      <c r="AH557" s="168"/>
      <c r="AI557" s="168"/>
      <c r="AJ557" s="168"/>
      <c r="AK557" s="168"/>
      <c r="AL557" s="168"/>
      <c r="AM557" s="168"/>
      <c r="AN557" s="168"/>
      <c r="AO557" s="168"/>
      <c r="AP557" s="168"/>
      <c r="AQ557" s="168"/>
      <c r="AR557" s="168"/>
      <c r="AS557" s="168"/>
      <c r="AT557" s="168"/>
      <c r="AU557" s="168"/>
      <c r="AV557" s="168"/>
      <c r="AW557" s="168"/>
      <c r="AX557" s="168"/>
      <c r="AY557" s="168"/>
      <c r="AZ557" s="168"/>
      <c r="BA557" s="168"/>
      <c r="BB557" s="168"/>
      <c r="BC557" s="168"/>
      <c r="BD557" s="168"/>
      <c r="BE557" s="168"/>
      <c r="BF557" s="168"/>
      <c r="BG557" s="168"/>
      <c r="BH557" s="168"/>
      <c r="BI557" s="168"/>
      <c r="BJ557" s="168"/>
    </row>
    <row r="558" spans="1:62" ht="12.75" customHeight="1">
      <c r="A558" s="168"/>
      <c r="B558" s="168"/>
      <c r="C558" s="168"/>
      <c r="D558" s="168"/>
      <c r="E558" s="168"/>
      <c r="F558" s="168"/>
      <c r="G558" s="168"/>
      <c r="H558" s="168"/>
      <c r="I558" s="168"/>
      <c r="J558" s="168"/>
      <c r="K558" s="168"/>
      <c r="L558" s="168"/>
      <c r="M558" s="168"/>
      <c r="N558" s="168"/>
      <c r="O558" s="168"/>
      <c r="P558" s="168"/>
      <c r="Q558" s="168"/>
      <c r="R558" s="168"/>
      <c r="S558" s="168"/>
      <c r="T558" s="168"/>
      <c r="U558" s="168"/>
      <c r="V558" s="168"/>
      <c r="W558" s="168"/>
      <c r="X558" s="168"/>
      <c r="Y558" s="168"/>
      <c r="Z558" s="168"/>
      <c r="AA558" s="168"/>
      <c r="AB558" s="168"/>
      <c r="AC558" s="168"/>
      <c r="AD558" s="168"/>
      <c r="AE558" s="168"/>
      <c r="AF558" s="168"/>
      <c r="AG558" s="168"/>
      <c r="AH558" s="168"/>
      <c r="AI558" s="168"/>
      <c r="AJ558" s="168"/>
      <c r="AK558" s="168"/>
      <c r="AL558" s="168"/>
      <c r="AM558" s="168"/>
      <c r="AN558" s="168"/>
      <c r="AO558" s="168"/>
      <c r="AP558" s="168"/>
      <c r="AQ558" s="168"/>
      <c r="AR558" s="168"/>
      <c r="AS558" s="168"/>
      <c r="AT558" s="168"/>
      <c r="AU558" s="168"/>
      <c r="AV558" s="168"/>
      <c r="AW558" s="168"/>
      <c r="AX558" s="168"/>
      <c r="AY558" s="168"/>
      <c r="AZ558" s="168"/>
      <c r="BA558" s="168"/>
      <c r="BB558" s="168"/>
      <c r="BC558" s="168"/>
      <c r="BD558" s="168"/>
      <c r="BE558" s="168"/>
      <c r="BF558" s="168"/>
      <c r="BG558" s="168"/>
      <c r="BH558" s="168"/>
      <c r="BI558" s="168"/>
      <c r="BJ558" s="168"/>
    </row>
    <row r="559" spans="1:62" ht="12.75" customHeight="1">
      <c r="A559" s="168"/>
      <c r="B559" s="168"/>
      <c r="C559" s="168"/>
      <c r="D559" s="168"/>
      <c r="E559" s="168"/>
      <c r="F559" s="168"/>
      <c r="G559" s="168"/>
      <c r="H559" s="168"/>
      <c r="I559" s="168"/>
      <c r="J559" s="168"/>
      <c r="K559" s="168"/>
      <c r="L559" s="168"/>
      <c r="M559" s="168"/>
      <c r="N559" s="168"/>
      <c r="O559" s="168"/>
      <c r="P559" s="168"/>
      <c r="Q559" s="168"/>
      <c r="R559" s="168"/>
      <c r="S559" s="168"/>
      <c r="T559" s="168"/>
      <c r="U559" s="168"/>
      <c r="V559" s="168"/>
      <c r="W559" s="168"/>
      <c r="X559" s="168"/>
      <c r="Y559" s="168"/>
      <c r="Z559" s="168"/>
      <c r="AA559" s="168"/>
      <c r="AB559" s="168"/>
      <c r="AC559" s="168"/>
      <c r="AD559" s="168"/>
      <c r="AE559" s="168"/>
      <c r="AF559" s="168"/>
      <c r="AG559" s="168"/>
      <c r="AH559" s="168"/>
      <c r="AI559" s="168"/>
      <c r="AJ559" s="168"/>
      <c r="AK559" s="168"/>
      <c r="AL559" s="168"/>
      <c r="AM559" s="168"/>
      <c r="AN559" s="168"/>
      <c r="AO559" s="168"/>
      <c r="AP559" s="168"/>
      <c r="AQ559" s="168"/>
      <c r="AR559" s="168"/>
      <c r="AS559" s="168"/>
      <c r="AT559" s="168"/>
      <c r="AU559" s="168"/>
      <c r="AV559" s="168"/>
      <c r="AW559" s="168"/>
      <c r="AX559" s="168"/>
      <c r="AY559" s="168"/>
      <c r="AZ559" s="168"/>
      <c r="BA559" s="168"/>
      <c r="BB559" s="168"/>
      <c r="BC559" s="168"/>
      <c r="BD559" s="168"/>
      <c r="BE559" s="168"/>
      <c r="BF559" s="168"/>
      <c r="BG559" s="168"/>
      <c r="BH559" s="168"/>
      <c r="BI559" s="168"/>
      <c r="BJ559" s="168"/>
    </row>
    <row r="560" spans="1:62" ht="12.75" customHeight="1">
      <c r="A560" s="168"/>
      <c r="B560" s="168"/>
      <c r="C560" s="168"/>
      <c r="D560" s="168"/>
      <c r="E560" s="168"/>
      <c r="F560" s="168"/>
      <c r="G560" s="168"/>
      <c r="H560" s="168"/>
      <c r="I560" s="168"/>
      <c r="J560" s="168"/>
      <c r="K560" s="168"/>
      <c r="L560" s="168"/>
      <c r="M560" s="168"/>
      <c r="N560" s="168"/>
      <c r="O560" s="168"/>
      <c r="P560" s="168"/>
      <c r="Q560" s="168"/>
      <c r="R560" s="168"/>
      <c r="S560" s="168"/>
      <c r="T560" s="168"/>
      <c r="U560" s="168"/>
      <c r="V560" s="168"/>
      <c r="W560" s="168"/>
      <c r="X560" s="168"/>
      <c r="Y560" s="168"/>
      <c r="Z560" s="168"/>
      <c r="AA560" s="168"/>
      <c r="AB560" s="168"/>
      <c r="AC560" s="168"/>
      <c r="AD560" s="168"/>
      <c r="AE560" s="168"/>
      <c r="AF560" s="168"/>
      <c r="AG560" s="168"/>
      <c r="AH560" s="168"/>
      <c r="AI560" s="168"/>
      <c r="AJ560" s="168"/>
      <c r="AK560" s="168"/>
      <c r="AL560" s="168"/>
      <c r="AM560" s="168"/>
      <c r="AN560" s="168"/>
      <c r="AO560" s="168"/>
      <c r="AP560" s="168"/>
      <c r="AQ560" s="168"/>
      <c r="AR560" s="168"/>
      <c r="AS560" s="168"/>
      <c r="AT560" s="168"/>
      <c r="AU560" s="168"/>
      <c r="AV560" s="168"/>
      <c r="AW560" s="168"/>
      <c r="AX560" s="168"/>
      <c r="AY560" s="168"/>
      <c r="AZ560" s="168"/>
      <c r="BA560" s="168"/>
      <c r="BB560" s="168"/>
      <c r="BC560" s="168"/>
      <c r="BD560" s="168"/>
      <c r="BE560" s="168"/>
      <c r="BF560" s="168"/>
      <c r="BG560" s="168"/>
      <c r="BH560" s="168"/>
      <c r="BI560" s="168"/>
      <c r="BJ560" s="168"/>
    </row>
    <row r="561" spans="1:62" ht="12.75" customHeight="1">
      <c r="A561" s="168"/>
      <c r="B561" s="168"/>
      <c r="C561" s="168"/>
      <c r="D561" s="168"/>
      <c r="E561" s="168"/>
      <c r="F561" s="168"/>
      <c r="G561" s="168"/>
      <c r="H561" s="168"/>
      <c r="I561" s="168"/>
      <c r="J561" s="168"/>
      <c r="K561" s="168"/>
      <c r="L561" s="168"/>
      <c r="M561" s="168"/>
      <c r="N561" s="168"/>
      <c r="O561" s="168"/>
      <c r="P561" s="168"/>
      <c r="Q561" s="168"/>
      <c r="R561" s="168"/>
      <c r="S561" s="168"/>
      <c r="T561" s="168"/>
      <c r="U561" s="168"/>
      <c r="V561" s="168"/>
      <c r="W561" s="168"/>
      <c r="X561" s="168"/>
      <c r="Y561" s="168"/>
      <c r="Z561" s="168"/>
      <c r="AA561" s="168"/>
      <c r="AB561" s="168"/>
      <c r="AC561" s="168"/>
      <c r="AD561" s="168"/>
      <c r="AE561" s="168"/>
      <c r="AF561" s="168"/>
      <c r="AG561" s="168"/>
      <c r="AH561" s="168"/>
      <c r="AI561" s="168"/>
      <c r="AJ561" s="168"/>
      <c r="AK561" s="168"/>
      <c r="AL561" s="168"/>
      <c r="AM561" s="168"/>
      <c r="AN561" s="168"/>
      <c r="AO561" s="168"/>
      <c r="AP561" s="168"/>
      <c r="AQ561" s="168"/>
      <c r="AR561" s="168"/>
      <c r="AS561" s="168"/>
      <c r="AT561" s="168"/>
      <c r="AU561" s="168"/>
      <c r="AV561" s="168"/>
      <c r="AW561" s="168"/>
      <c r="AX561" s="168"/>
      <c r="AY561" s="168"/>
      <c r="AZ561" s="168"/>
      <c r="BA561" s="168"/>
      <c r="BB561" s="168"/>
      <c r="BC561" s="168"/>
      <c r="BD561" s="168"/>
      <c r="BE561" s="168"/>
      <c r="BF561" s="168"/>
      <c r="BG561" s="168"/>
      <c r="BH561" s="168"/>
      <c r="BI561" s="168"/>
      <c r="BJ561" s="168"/>
    </row>
    <row r="562" spans="1:62" ht="12.75" customHeight="1">
      <c r="A562" s="168"/>
      <c r="B562" s="168"/>
      <c r="C562" s="168"/>
      <c r="D562" s="168"/>
      <c r="E562" s="168"/>
      <c r="F562" s="168"/>
      <c r="G562" s="168"/>
      <c r="H562" s="168"/>
      <c r="I562" s="168"/>
      <c r="J562" s="168"/>
      <c r="K562" s="168"/>
      <c r="L562" s="168"/>
      <c r="M562" s="168"/>
      <c r="N562" s="168"/>
      <c r="O562" s="168"/>
      <c r="P562" s="168"/>
      <c r="Q562" s="168"/>
      <c r="R562" s="168"/>
      <c r="S562" s="168"/>
      <c r="T562" s="168"/>
      <c r="U562" s="168"/>
      <c r="V562" s="168"/>
      <c r="W562" s="168"/>
      <c r="X562" s="168"/>
      <c r="Y562" s="168"/>
      <c r="Z562" s="168"/>
      <c r="AA562" s="168"/>
      <c r="AB562" s="168"/>
      <c r="AC562" s="168"/>
      <c r="AD562" s="168"/>
      <c r="AE562" s="168"/>
      <c r="AF562" s="168"/>
      <c r="AG562" s="168"/>
      <c r="AH562" s="168"/>
      <c r="AI562" s="168"/>
      <c r="AJ562" s="168"/>
      <c r="AK562" s="168"/>
      <c r="AL562" s="168"/>
      <c r="AM562" s="168"/>
      <c r="AN562" s="168"/>
      <c r="AO562" s="168"/>
      <c r="AP562" s="168"/>
      <c r="AQ562" s="168"/>
      <c r="AR562" s="168"/>
      <c r="AS562" s="168"/>
      <c r="AT562" s="168"/>
      <c r="AU562" s="168"/>
      <c r="AV562" s="168"/>
      <c r="AW562" s="168"/>
      <c r="AX562" s="168"/>
      <c r="AY562" s="168"/>
      <c r="AZ562" s="168"/>
      <c r="BA562" s="168"/>
      <c r="BB562" s="168"/>
      <c r="BC562" s="168"/>
      <c r="BD562" s="168"/>
      <c r="BE562" s="168"/>
      <c r="BF562" s="168"/>
      <c r="BG562" s="168"/>
      <c r="BH562" s="168"/>
      <c r="BI562" s="168"/>
      <c r="BJ562" s="168"/>
    </row>
    <row r="563" spans="1:62" ht="12.75" customHeight="1">
      <c r="A563" s="168"/>
      <c r="B563" s="168"/>
      <c r="C563" s="168"/>
      <c r="D563" s="168"/>
      <c r="E563" s="168"/>
      <c r="F563" s="168"/>
      <c r="G563" s="168"/>
      <c r="H563" s="168"/>
      <c r="I563" s="168"/>
      <c r="J563" s="168"/>
      <c r="K563" s="168"/>
      <c r="L563" s="168"/>
      <c r="M563" s="168"/>
      <c r="N563" s="168"/>
      <c r="O563" s="168"/>
      <c r="P563" s="168"/>
      <c r="Q563" s="168"/>
      <c r="R563" s="168"/>
      <c r="S563" s="168"/>
      <c r="T563" s="168"/>
      <c r="U563" s="168"/>
      <c r="V563" s="168"/>
      <c r="W563" s="168"/>
      <c r="X563" s="168"/>
      <c r="Y563" s="168"/>
      <c r="Z563" s="168"/>
      <c r="AA563" s="168"/>
      <c r="AB563" s="168"/>
      <c r="AC563" s="168"/>
      <c r="AD563" s="168"/>
      <c r="AE563" s="168"/>
      <c r="AF563" s="168"/>
      <c r="AG563" s="168"/>
      <c r="AH563" s="168"/>
      <c r="AI563" s="168"/>
      <c r="AJ563" s="168"/>
      <c r="AK563" s="168"/>
      <c r="AL563" s="168"/>
      <c r="AM563" s="168"/>
      <c r="AN563" s="168"/>
      <c r="AO563" s="168"/>
      <c r="AP563" s="168"/>
      <c r="AQ563" s="168"/>
      <c r="AR563" s="168"/>
      <c r="AS563" s="168"/>
      <c r="AT563" s="168"/>
      <c r="AU563" s="168"/>
      <c r="AV563" s="168"/>
      <c r="AW563" s="168"/>
      <c r="AX563" s="168"/>
      <c r="AY563" s="168"/>
      <c r="AZ563" s="168"/>
      <c r="BA563" s="168"/>
      <c r="BB563" s="168"/>
      <c r="BC563" s="168"/>
      <c r="BD563" s="168"/>
      <c r="BE563" s="168"/>
      <c r="BF563" s="168"/>
      <c r="BG563" s="168"/>
      <c r="BH563" s="168"/>
      <c r="BI563" s="168"/>
      <c r="BJ563" s="168"/>
    </row>
    <row r="564" spans="1:62" ht="12.75" customHeight="1">
      <c r="A564" s="168"/>
      <c r="B564" s="168"/>
      <c r="C564" s="168"/>
      <c r="D564" s="168"/>
      <c r="E564" s="168"/>
      <c r="F564" s="168"/>
      <c r="G564" s="168"/>
      <c r="H564" s="168"/>
      <c r="I564" s="168"/>
      <c r="J564" s="168"/>
      <c r="K564" s="168"/>
      <c r="L564" s="168"/>
      <c r="M564" s="168"/>
      <c r="N564" s="168"/>
      <c r="O564" s="168"/>
      <c r="P564" s="168"/>
      <c r="Q564" s="168"/>
      <c r="R564" s="168"/>
      <c r="S564" s="168"/>
      <c r="T564" s="168"/>
      <c r="U564" s="168"/>
      <c r="V564" s="168"/>
      <c r="W564" s="168"/>
      <c r="X564" s="168"/>
      <c r="Y564" s="168"/>
      <c r="Z564" s="168"/>
      <c r="AA564" s="168"/>
      <c r="AB564" s="168"/>
      <c r="AC564" s="168"/>
      <c r="AD564" s="168"/>
      <c r="AE564" s="168"/>
      <c r="AF564" s="168"/>
      <c r="AG564" s="168"/>
      <c r="AH564" s="168"/>
      <c r="AI564" s="168"/>
      <c r="AJ564" s="168"/>
      <c r="AK564" s="168"/>
      <c r="AL564" s="168"/>
      <c r="AM564" s="168"/>
      <c r="AN564" s="168"/>
      <c r="AO564" s="168"/>
      <c r="AP564" s="168"/>
      <c r="AQ564" s="168"/>
      <c r="AR564" s="168"/>
      <c r="AS564" s="168"/>
      <c r="AT564" s="168"/>
      <c r="AU564" s="168"/>
      <c r="AV564" s="168"/>
      <c r="AW564" s="168"/>
      <c r="AX564" s="168"/>
      <c r="AY564" s="168"/>
      <c r="AZ564" s="168"/>
      <c r="BA564" s="168"/>
      <c r="BB564" s="168"/>
      <c r="BC564" s="168"/>
      <c r="BD564" s="168"/>
      <c r="BE564" s="168"/>
      <c r="BF564" s="168"/>
      <c r="BG564" s="168"/>
      <c r="BH564" s="168"/>
      <c r="BI564" s="168"/>
      <c r="BJ564" s="168"/>
    </row>
    <row r="565" spans="1:62" ht="12.75" customHeight="1">
      <c r="A565" s="168"/>
      <c r="B565" s="168"/>
      <c r="C565" s="168"/>
      <c r="D565" s="168"/>
      <c r="E565" s="168"/>
      <c r="F565" s="168"/>
      <c r="G565" s="168"/>
      <c r="H565" s="168"/>
      <c r="I565" s="168"/>
      <c r="J565" s="168"/>
      <c r="K565" s="168"/>
      <c r="L565" s="168"/>
      <c r="M565" s="168"/>
      <c r="N565" s="168"/>
      <c r="O565" s="168"/>
      <c r="P565" s="168"/>
      <c r="Q565" s="168"/>
      <c r="R565" s="168"/>
      <c r="S565" s="168"/>
      <c r="T565" s="168"/>
      <c r="U565" s="168"/>
      <c r="V565" s="168"/>
      <c r="W565" s="168"/>
      <c r="X565" s="168"/>
      <c r="Y565" s="168"/>
      <c r="Z565" s="168"/>
      <c r="AA565" s="168"/>
      <c r="AB565" s="168"/>
      <c r="AC565" s="168"/>
      <c r="AD565" s="168"/>
      <c r="AE565" s="168"/>
      <c r="AF565" s="168"/>
      <c r="AG565" s="168"/>
      <c r="AH565" s="168"/>
      <c r="AI565" s="168"/>
      <c r="AJ565" s="168"/>
      <c r="AK565" s="168"/>
      <c r="AL565" s="168"/>
      <c r="AM565" s="168"/>
      <c r="AN565" s="168"/>
      <c r="AO565" s="168"/>
      <c r="AP565" s="168"/>
      <c r="AQ565" s="168"/>
      <c r="AR565" s="168"/>
      <c r="AS565" s="168"/>
      <c r="AT565" s="168"/>
      <c r="AU565" s="168"/>
      <c r="AV565" s="168"/>
      <c r="AW565" s="168"/>
      <c r="AX565" s="168"/>
      <c r="AY565" s="168"/>
      <c r="AZ565" s="168"/>
      <c r="BA565" s="168"/>
      <c r="BB565" s="168"/>
      <c r="BC565" s="168"/>
      <c r="BD565" s="168"/>
      <c r="BE565" s="168"/>
      <c r="BF565" s="168"/>
      <c r="BG565" s="168"/>
      <c r="BH565" s="168"/>
      <c r="BI565" s="168"/>
      <c r="BJ565" s="168"/>
    </row>
    <row r="566" spans="1:62" ht="12.75" customHeight="1">
      <c r="A566" s="168"/>
      <c r="B566" s="168"/>
      <c r="C566" s="168"/>
      <c r="D566" s="168"/>
      <c r="E566" s="168"/>
      <c r="F566" s="168"/>
      <c r="G566" s="168"/>
      <c r="H566" s="168"/>
      <c r="I566" s="168"/>
      <c r="J566" s="168"/>
      <c r="K566" s="168"/>
      <c r="L566" s="168"/>
      <c r="M566" s="168"/>
      <c r="N566" s="168"/>
      <c r="O566" s="168"/>
      <c r="P566" s="168"/>
      <c r="Q566" s="168"/>
      <c r="R566" s="168"/>
      <c r="S566" s="168"/>
      <c r="T566" s="168"/>
      <c r="U566" s="168"/>
      <c r="V566" s="168"/>
      <c r="W566" s="168"/>
      <c r="X566" s="168"/>
      <c r="Y566" s="168"/>
      <c r="Z566" s="168"/>
      <c r="AA566" s="168"/>
      <c r="AB566" s="168"/>
      <c r="AC566" s="168"/>
      <c r="AD566" s="168"/>
      <c r="AE566" s="168"/>
      <c r="AF566" s="168"/>
      <c r="AG566" s="168"/>
      <c r="AH566" s="168"/>
      <c r="AI566" s="168"/>
      <c r="AJ566" s="168"/>
      <c r="AK566" s="168"/>
      <c r="AL566" s="168"/>
      <c r="AM566" s="168"/>
      <c r="AN566" s="168"/>
      <c r="AO566" s="168"/>
      <c r="AP566" s="168"/>
      <c r="AQ566" s="168"/>
      <c r="AR566" s="168"/>
      <c r="AS566" s="168"/>
      <c r="AT566" s="168"/>
      <c r="AU566" s="168"/>
      <c r="AV566" s="168"/>
      <c r="AW566" s="168"/>
      <c r="AX566" s="168"/>
      <c r="AY566" s="168"/>
      <c r="AZ566" s="168"/>
      <c r="BA566" s="168"/>
      <c r="BB566" s="168"/>
      <c r="BC566" s="168"/>
      <c r="BD566" s="168"/>
      <c r="BE566" s="168"/>
      <c r="BF566" s="168"/>
      <c r="BG566" s="168"/>
      <c r="BH566" s="168"/>
      <c r="BI566" s="168"/>
      <c r="BJ566" s="168"/>
    </row>
    <row r="567" spans="1:62" ht="12.75" customHeight="1">
      <c r="A567" s="168"/>
      <c r="B567" s="168"/>
      <c r="C567" s="168"/>
      <c r="D567" s="168"/>
      <c r="E567" s="168"/>
      <c r="F567" s="168"/>
      <c r="G567" s="168"/>
      <c r="H567" s="168"/>
      <c r="I567" s="168"/>
      <c r="J567" s="168"/>
      <c r="K567" s="168"/>
      <c r="L567" s="168"/>
      <c r="M567" s="168"/>
      <c r="N567" s="168"/>
      <c r="O567" s="168"/>
      <c r="P567" s="168"/>
      <c r="Q567" s="168"/>
      <c r="R567" s="168"/>
      <c r="S567" s="168"/>
      <c r="T567" s="168"/>
      <c r="U567" s="168"/>
      <c r="V567" s="168"/>
      <c r="W567" s="168"/>
      <c r="X567" s="168"/>
      <c r="Y567" s="168"/>
      <c r="Z567" s="168"/>
      <c r="AA567" s="168"/>
      <c r="AB567" s="168"/>
      <c r="AC567" s="168"/>
      <c r="AD567" s="168"/>
      <c r="AE567" s="168"/>
      <c r="AF567" s="168"/>
      <c r="AG567" s="168"/>
      <c r="AH567" s="168"/>
      <c r="AI567" s="168"/>
      <c r="AJ567" s="168"/>
      <c r="AK567" s="168"/>
      <c r="AL567" s="168"/>
      <c r="AM567" s="168"/>
      <c r="AN567" s="168"/>
      <c r="AO567" s="168"/>
      <c r="AP567" s="168"/>
      <c r="AQ567" s="168"/>
      <c r="AR567" s="168"/>
      <c r="AS567" s="168"/>
      <c r="AT567" s="168"/>
      <c r="AU567" s="168"/>
      <c r="AV567" s="168"/>
      <c r="AW567" s="168"/>
      <c r="AX567" s="168"/>
      <c r="AY567" s="168"/>
      <c r="AZ567" s="168"/>
      <c r="BA567" s="168"/>
      <c r="BB567" s="168"/>
      <c r="BC567" s="168"/>
      <c r="BD567" s="168"/>
      <c r="BE567" s="168"/>
      <c r="BF567" s="168"/>
      <c r="BG567" s="168"/>
      <c r="BH567" s="168"/>
      <c r="BI567" s="168"/>
      <c r="BJ567" s="168"/>
    </row>
    <row r="568" spans="1:62" ht="12.75" customHeight="1">
      <c r="A568" s="168"/>
      <c r="B568" s="168"/>
      <c r="C568" s="168"/>
      <c r="D568" s="168"/>
      <c r="E568" s="168"/>
      <c r="F568" s="168"/>
      <c r="G568" s="168"/>
      <c r="H568" s="168"/>
      <c r="I568" s="168"/>
      <c r="J568" s="168"/>
      <c r="K568" s="168"/>
      <c r="L568" s="168"/>
      <c r="M568" s="168"/>
      <c r="N568" s="168"/>
      <c r="O568" s="168"/>
      <c r="P568" s="168"/>
      <c r="Q568" s="168"/>
      <c r="R568" s="168"/>
      <c r="S568" s="168"/>
      <c r="T568" s="168"/>
      <c r="U568" s="168"/>
      <c r="V568" s="168"/>
      <c r="W568" s="168"/>
      <c r="X568" s="168"/>
      <c r="Y568" s="168"/>
      <c r="Z568" s="168"/>
      <c r="AA568" s="168"/>
      <c r="AB568" s="168"/>
      <c r="AC568" s="168"/>
      <c r="AD568" s="168"/>
      <c r="AE568" s="168"/>
      <c r="AF568" s="168"/>
      <c r="AG568" s="168"/>
      <c r="AH568" s="168"/>
      <c r="AI568" s="168"/>
      <c r="AJ568" s="168"/>
      <c r="AK568" s="168"/>
      <c r="AL568" s="168"/>
      <c r="AM568" s="168"/>
      <c r="AN568" s="168"/>
      <c r="AO568" s="168"/>
      <c r="AP568" s="168"/>
      <c r="AQ568" s="168"/>
      <c r="AR568" s="168"/>
      <c r="AS568" s="168"/>
      <c r="AT568" s="168"/>
      <c r="AU568" s="168"/>
      <c r="AV568" s="168"/>
      <c r="AW568" s="168"/>
      <c r="AX568" s="168"/>
      <c r="AY568" s="168"/>
      <c r="AZ568" s="168"/>
      <c r="BA568" s="168"/>
      <c r="BB568" s="168"/>
      <c r="BC568" s="168"/>
      <c r="BD568" s="168"/>
      <c r="BE568" s="168"/>
      <c r="BF568" s="168"/>
      <c r="BG568" s="168"/>
      <c r="BH568" s="168"/>
      <c r="BI568" s="168"/>
      <c r="BJ568" s="168"/>
    </row>
    <row r="569" spans="1:62" ht="12.75" customHeight="1">
      <c r="A569" s="168"/>
      <c r="B569" s="168"/>
      <c r="C569" s="168"/>
      <c r="D569" s="168"/>
      <c r="E569" s="168"/>
      <c r="F569" s="168"/>
      <c r="G569" s="168"/>
      <c r="H569" s="168"/>
      <c r="I569" s="168"/>
      <c r="J569" s="168"/>
      <c r="K569" s="168"/>
      <c r="L569" s="168"/>
      <c r="M569" s="168"/>
      <c r="N569" s="168"/>
      <c r="O569" s="168"/>
      <c r="P569" s="168"/>
      <c r="Q569" s="168"/>
      <c r="R569" s="168"/>
      <c r="S569" s="168"/>
      <c r="T569" s="168"/>
      <c r="U569" s="168"/>
      <c r="V569" s="168"/>
      <c r="W569" s="168"/>
      <c r="X569" s="168"/>
      <c r="Y569" s="168"/>
      <c r="Z569" s="168"/>
      <c r="AA569" s="168"/>
      <c r="AB569" s="168"/>
      <c r="AC569" s="168"/>
      <c r="AD569" s="168"/>
      <c r="AE569" s="168"/>
      <c r="AF569" s="168"/>
      <c r="AG569" s="168"/>
      <c r="AH569" s="168"/>
      <c r="AI569" s="168"/>
      <c r="AJ569" s="168"/>
      <c r="AK569" s="168"/>
      <c r="AL569" s="168"/>
      <c r="AM569" s="168"/>
      <c r="AN569" s="168"/>
      <c r="AO569" s="168"/>
      <c r="AP569" s="168"/>
      <c r="AQ569" s="168"/>
      <c r="AR569" s="168"/>
      <c r="AS569" s="168"/>
      <c r="AT569" s="168"/>
      <c r="AU569" s="168"/>
      <c r="AV569" s="168"/>
      <c r="AW569" s="168"/>
      <c r="AX569" s="168"/>
      <c r="AY569" s="168"/>
      <c r="AZ569" s="168"/>
      <c r="BA569" s="168"/>
      <c r="BB569" s="168"/>
      <c r="BC569" s="168"/>
      <c r="BD569" s="168"/>
      <c r="BE569" s="168"/>
      <c r="BF569" s="168"/>
      <c r="BG569" s="168"/>
      <c r="BH569" s="168"/>
      <c r="BI569" s="168"/>
      <c r="BJ569" s="168"/>
    </row>
    <row r="570" spans="1:62" ht="12.75" customHeight="1">
      <c r="A570" s="168"/>
      <c r="B570" s="168"/>
      <c r="C570" s="168"/>
      <c r="D570" s="168"/>
      <c r="E570" s="168"/>
      <c r="F570" s="168"/>
      <c r="G570" s="168"/>
      <c r="H570" s="168"/>
      <c r="I570" s="168"/>
      <c r="J570" s="168"/>
      <c r="K570" s="168"/>
      <c r="L570" s="168"/>
      <c r="M570" s="168"/>
      <c r="N570" s="168"/>
      <c r="O570" s="168"/>
      <c r="P570" s="168"/>
      <c r="Q570" s="168"/>
      <c r="R570" s="168"/>
      <c r="S570" s="168"/>
      <c r="T570" s="168"/>
      <c r="U570" s="168"/>
      <c r="V570" s="168"/>
      <c r="W570" s="168"/>
      <c r="X570" s="168"/>
      <c r="Y570" s="168"/>
      <c r="Z570" s="168"/>
      <c r="AA570" s="168"/>
      <c r="AB570" s="168"/>
      <c r="AC570" s="168"/>
      <c r="AD570" s="168"/>
      <c r="AE570" s="168"/>
      <c r="AF570" s="168"/>
      <c r="AG570" s="168"/>
      <c r="AH570" s="168"/>
      <c r="AI570" s="168"/>
      <c r="AJ570" s="168"/>
      <c r="AK570" s="168"/>
      <c r="AL570" s="168"/>
      <c r="AM570" s="168"/>
      <c r="AN570" s="168"/>
      <c r="AO570" s="168"/>
      <c r="AP570" s="168"/>
      <c r="AQ570" s="168"/>
      <c r="AR570" s="168"/>
      <c r="AS570" s="168"/>
      <c r="AT570" s="168"/>
      <c r="AU570" s="168"/>
      <c r="AV570" s="168"/>
      <c r="AW570" s="168"/>
      <c r="AX570" s="168"/>
      <c r="AY570" s="168"/>
      <c r="AZ570" s="168"/>
      <c r="BA570" s="168"/>
      <c r="BB570" s="168"/>
      <c r="BC570" s="168"/>
      <c r="BD570" s="168"/>
      <c r="BE570" s="168"/>
      <c r="BF570" s="168"/>
      <c r="BG570" s="168"/>
      <c r="BH570" s="168"/>
      <c r="BI570" s="168"/>
      <c r="BJ570" s="168"/>
    </row>
    <row r="571" spans="1:62" ht="12.75" customHeight="1">
      <c r="A571" s="168"/>
      <c r="B571" s="168"/>
      <c r="C571" s="168"/>
      <c r="D571" s="168"/>
      <c r="E571" s="168"/>
      <c r="F571" s="168"/>
      <c r="G571" s="168"/>
      <c r="H571" s="168"/>
      <c r="I571" s="168"/>
      <c r="J571" s="168"/>
      <c r="K571" s="168"/>
      <c r="L571" s="168"/>
      <c r="M571" s="168"/>
      <c r="N571" s="168"/>
      <c r="O571" s="168"/>
      <c r="P571" s="168"/>
      <c r="Q571" s="168"/>
      <c r="R571" s="168"/>
      <c r="S571" s="168"/>
      <c r="T571" s="168"/>
      <c r="U571" s="168"/>
      <c r="V571" s="168"/>
      <c r="W571" s="168"/>
      <c r="X571" s="168"/>
      <c r="Y571" s="168"/>
      <c r="Z571" s="168"/>
      <c r="AA571" s="168"/>
      <c r="AB571" s="168"/>
      <c r="AC571" s="168"/>
      <c r="AD571" s="168"/>
      <c r="AE571" s="168"/>
      <c r="AF571" s="168"/>
      <c r="AG571" s="168"/>
      <c r="AH571" s="168"/>
      <c r="AI571" s="168"/>
      <c r="AJ571" s="168"/>
      <c r="AK571" s="168"/>
      <c r="AL571" s="168"/>
      <c r="AM571" s="168"/>
      <c r="AN571" s="168"/>
      <c r="AO571" s="168"/>
      <c r="AP571" s="168"/>
      <c r="AQ571" s="168"/>
      <c r="AR571" s="168"/>
      <c r="AS571" s="168"/>
      <c r="AT571" s="168"/>
      <c r="AU571" s="168"/>
      <c r="AV571" s="168"/>
      <c r="AW571" s="168"/>
      <c r="AX571" s="168"/>
      <c r="AY571" s="168"/>
      <c r="AZ571" s="168"/>
      <c r="BA571" s="168"/>
      <c r="BB571" s="168"/>
      <c r="BC571" s="168"/>
      <c r="BD571" s="168"/>
      <c r="BE571" s="168"/>
      <c r="BF571" s="168"/>
      <c r="BG571" s="168"/>
      <c r="BH571" s="168"/>
      <c r="BI571" s="168"/>
      <c r="BJ571" s="168"/>
    </row>
    <row r="572" spans="1:62" ht="12.75" customHeight="1">
      <c r="A572" s="168"/>
      <c r="B572" s="168"/>
      <c r="C572" s="168"/>
      <c r="D572" s="168"/>
      <c r="E572" s="168"/>
      <c r="F572" s="168"/>
      <c r="G572" s="168"/>
      <c r="H572" s="168"/>
      <c r="I572" s="168"/>
      <c r="J572" s="168"/>
      <c r="K572" s="168"/>
      <c r="L572" s="168"/>
      <c r="M572" s="168"/>
      <c r="N572" s="168"/>
      <c r="O572" s="168"/>
      <c r="P572" s="168"/>
      <c r="Q572" s="168"/>
      <c r="R572" s="168"/>
      <c r="S572" s="168"/>
      <c r="T572" s="168"/>
      <c r="U572" s="168"/>
      <c r="V572" s="168"/>
      <c r="W572" s="168"/>
      <c r="X572" s="168"/>
      <c r="Y572" s="168"/>
      <c r="Z572" s="168"/>
      <c r="AA572" s="168"/>
      <c r="AB572" s="168"/>
      <c r="AC572" s="168"/>
      <c r="AD572" s="168"/>
      <c r="AE572" s="168"/>
      <c r="AF572" s="168"/>
      <c r="AG572" s="168"/>
      <c r="AH572" s="168"/>
      <c r="AI572" s="168"/>
      <c r="AJ572" s="168"/>
      <c r="AK572" s="168"/>
      <c r="AL572" s="168"/>
      <c r="AM572" s="168"/>
      <c r="AN572" s="168"/>
      <c r="AO572" s="168"/>
      <c r="AP572" s="168"/>
      <c r="AQ572" s="168"/>
      <c r="AR572" s="168"/>
      <c r="AS572" s="168"/>
      <c r="AT572" s="168"/>
      <c r="AU572" s="168"/>
      <c r="AV572" s="168"/>
      <c r="AW572" s="168"/>
      <c r="AX572" s="168"/>
      <c r="AY572" s="168"/>
      <c r="AZ572" s="168"/>
      <c r="BA572" s="168"/>
      <c r="BB572" s="168"/>
      <c r="BC572" s="168"/>
      <c r="BD572" s="168"/>
      <c r="BE572" s="168"/>
      <c r="BF572" s="168"/>
      <c r="BG572" s="168"/>
      <c r="BH572" s="168"/>
      <c r="BI572" s="168"/>
      <c r="BJ572" s="168"/>
    </row>
    <row r="573" spans="1:62" ht="12.75" customHeight="1">
      <c r="A573" s="168"/>
      <c r="B573" s="168"/>
      <c r="C573" s="168"/>
      <c r="D573" s="168"/>
      <c r="E573" s="168"/>
      <c r="F573" s="168"/>
      <c r="G573" s="168"/>
      <c r="H573" s="168"/>
      <c r="I573" s="168"/>
      <c r="J573" s="168"/>
      <c r="K573" s="168"/>
      <c r="L573" s="168"/>
      <c r="M573" s="168"/>
      <c r="N573" s="168"/>
      <c r="O573" s="168"/>
      <c r="P573" s="168"/>
      <c r="Q573" s="168"/>
      <c r="R573" s="168"/>
      <c r="S573" s="168"/>
      <c r="T573" s="168"/>
      <c r="U573" s="168"/>
      <c r="V573" s="168"/>
      <c r="W573" s="168"/>
      <c r="X573" s="168"/>
      <c r="Y573" s="168"/>
      <c r="Z573" s="168"/>
      <c r="AA573" s="168"/>
      <c r="AB573" s="168"/>
      <c r="AC573" s="168"/>
      <c r="AD573" s="168"/>
      <c r="AE573" s="168"/>
      <c r="AF573" s="168"/>
      <c r="AG573" s="168"/>
      <c r="AH573" s="168"/>
      <c r="AI573" s="168"/>
      <c r="AJ573" s="168"/>
      <c r="AK573" s="168"/>
      <c r="AL573" s="168"/>
      <c r="AM573" s="168"/>
      <c r="AN573" s="168"/>
      <c r="AO573" s="168"/>
      <c r="AP573" s="168"/>
      <c r="AQ573" s="168"/>
      <c r="AR573" s="168"/>
      <c r="AS573" s="168"/>
      <c r="AT573" s="168"/>
      <c r="AU573" s="168"/>
      <c r="AV573" s="168"/>
      <c r="AW573" s="168"/>
      <c r="AX573" s="168"/>
      <c r="AY573" s="168"/>
      <c r="AZ573" s="168"/>
      <c r="BA573" s="168"/>
      <c r="BB573" s="168"/>
      <c r="BC573" s="168"/>
      <c r="BD573" s="168"/>
      <c r="BE573" s="168"/>
      <c r="BF573" s="168"/>
      <c r="BG573" s="168"/>
      <c r="BH573" s="168"/>
      <c r="BI573" s="168"/>
      <c r="BJ573" s="168"/>
    </row>
    <row r="574" spans="1:62" ht="12.75" customHeight="1">
      <c r="A574" s="168"/>
      <c r="B574" s="168"/>
      <c r="C574" s="168"/>
      <c r="D574" s="168"/>
      <c r="E574" s="168"/>
      <c r="F574" s="168"/>
      <c r="G574" s="168"/>
      <c r="H574" s="168"/>
      <c r="I574" s="168"/>
      <c r="J574" s="168"/>
      <c r="K574" s="168"/>
      <c r="L574" s="168"/>
      <c r="M574" s="168"/>
      <c r="N574" s="168"/>
      <c r="O574" s="168"/>
      <c r="P574" s="168"/>
      <c r="Q574" s="168"/>
      <c r="R574" s="168"/>
      <c r="S574" s="168"/>
      <c r="T574" s="168"/>
      <c r="U574" s="168"/>
      <c r="V574" s="168"/>
      <c r="W574" s="168"/>
      <c r="X574" s="168"/>
      <c r="Y574" s="168"/>
      <c r="Z574" s="168"/>
      <c r="AA574" s="168"/>
      <c r="AB574" s="168"/>
      <c r="AC574" s="168"/>
      <c r="AD574" s="168"/>
      <c r="AE574" s="168"/>
      <c r="AF574" s="168"/>
      <c r="AG574" s="168"/>
      <c r="AH574" s="168"/>
      <c r="AI574" s="168"/>
      <c r="AJ574" s="168"/>
      <c r="AK574" s="168"/>
      <c r="AL574" s="168"/>
      <c r="AM574" s="168"/>
      <c r="AN574" s="168"/>
      <c r="AO574" s="168"/>
      <c r="AP574" s="168"/>
      <c r="AQ574" s="168"/>
      <c r="AR574" s="168"/>
      <c r="AS574" s="168"/>
      <c r="AT574" s="168"/>
      <c r="AU574" s="168"/>
      <c r="AV574" s="168"/>
      <c r="AW574" s="168"/>
      <c r="AX574" s="168"/>
      <c r="AY574" s="168"/>
      <c r="AZ574" s="168"/>
      <c r="BA574" s="168"/>
      <c r="BB574" s="168"/>
      <c r="BC574" s="168"/>
      <c r="BD574" s="168"/>
      <c r="BE574" s="168"/>
      <c r="BF574" s="168"/>
      <c r="BG574" s="168"/>
      <c r="BH574" s="168"/>
      <c r="BI574" s="168"/>
      <c r="BJ574" s="168"/>
    </row>
    <row r="575" spans="1:62" ht="12.75" customHeight="1">
      <c r="A575" s="168"/>
      <c r="B575" s="168"/>
      <c r="C575" s="168"/>
      <c r="D575" s="168"/>
      <c r="E575" s="168"/>
      <c r="F575" s="168"/>
      <c r="G575" s="168"/>
      <c r="H575" s="168"/>
      <c r="I575" s="168"/>
      <c r="J575" s="168"/>
      <c r="K575" s="168"/>
      <c r="L575" s="168"/>
      <c r="M575" s="168"/>
      <c r="N575" s="168"/>
      <c r="O575" s="168"/>
      <c r="P575" s="168"/>
      <c r="Q575" s="168"/>
      <c r="R575" s="168"/>
      <c r="S575" s="168"/>
      <c r="T575" s="168"/>
      <c r="U575" s="168"/>
      <c r="V575" s="168"/>
      <c r="W575" s="168"/>
      <c r="X575" s="168"/>
      <c r="Y575" s="168"/>
      <c r="Z575" s="168"/>
      <c r="AA575" s="168"/>
      <c r="AB575" s="168"/>
      <c r="AC575" s="168"/>
      <c r="AD575" s="168"/>
      <c r="AE575" s="168"/>
      <c r="AF575" s="168"/>
      <c r="AG575" s="168"/>
      <c r="AH575" s="168"/>
      <c r="AI575" s="168"/>
      <c r="AJ575" s="168"/>
      <c r="AK575" s="168"/>
      <c r="AL575" s="168"/>
      <c r="AM575" s="168"/>
      <c r="AN575" s="168"/>
      <c r="AO575" s="168"/>
      <c r="AP575" s="168"/>
      <c r="AQ575" s="168"/>
      <c r="AR575" s="168"/>
      <c r="AS575" s="168"/>
      <c r="AT575" s="168"/>
      <c r="AU575" s="168"/>
      <c r="AV575" s="168"/>
      <c r="AW575" s="168"/>
      <c r="AX575" s="168"/>
      <c r="AY575" s="168"/>
      <c r="AZ575" s="168"/>
      <c r="BA575" s="168"/>
      <c r="BB575" s="168"/>
      <c r="BC575" s="168"/>
      <c r="BD575" s="168"/>
      <c r="BE575" s="168"/>
      <c r="BF575" s="168"/>
      <c r="BG575" s="168"/>
      <c r="BH575" s="168"/>
      <c r="BI575" s="168"/>
      <c r="BJ575" s="168"/>
    </row>
    <row r="576" spans="1:62" ht="12.75" customHeight="1">
      <c r="A576" s="168"/>
      <c r="B576" s="168"/>
      <c r="C576" s="168"/>
      <c r="D576" s="168"/>
      <c r="E576" s="168"/>
      <c r="F576" s="168"/>
      <c r="G576" s="168"/>
      <c r="H576" s="168"/>
      <c r="I576" s="168"/>
      <c r="J576" s="168"/>
      <c r="K576" s="168"/>
      <c r="L576" s="168"/>
      <c r="M576" s="168"/>
      <c r="N576" s="168"/>
      <c r="O576" s="168"/>
      <c r="P576" s="168"/>
      <c r="Q576" s="168"/>
      <c r="R576" s="168"/>
      <c r="S576" s="168"/>
      <c r="T576" s="168"/>
      <c r="U576" s="168"/>
      <c r="V576" s="168"/>
      <c r="W576" s="168"/>
      <c r="X576" s="168"/>
      <c r="Y576" s="168"/>
      <c r="Z576" s="168"/>
      <c r="AA576" s="168"/>
      <c r="AB576" s="168"/>
      <c r="AC576" s="168"/>
      <c r="AD576" s="168"/>
      <c r="AE576" s="168"/>
      <c r="AF576" s="168"/>
      <c r="AG576" s="168"/>
      <c r="AH576" s="168"/>
      <c r="AI576" s="168"/>
      <c r="AJ576" s="168"/>
      <c r="AK576" s="168"/>
      <c r="AL576" s="168"/>
      <c r="AM576" s="168"/>
      <c r="AN576" s="168"/>
      <c r="AO576" s="168"/>
      <c r="AP576" s="168"/>
      <c r="AQ576" s="168"/>
      <c r="AR576" s="168"/>
      <c r="AS576" s="168"/>
      <c r="AT576" s="168"/>
      <c r="AU576" s="168"/>
      <c r="AV576" s="168"/>
      <c r="AW576" s="168"/>
      <c r="AX576" s="168"/>
      <c r="AY576" s="168"/>
      <c r="AZ576" s="168"/>
      <c r="BA576" s="168"/>
      <c r="BB576" s="168"/>
      <c r="BC576" s="168"/>
      <c r="BD576" s="168"/>
      <c r="BE576" s="168"/>
      <c r="BF576" s="168"/>
      <c r="BG576" s="168"/>
      <c r="BH576" s="168"/>
      <c r="BI576" s="168"/>
      <c r="BJ576" s="168"/>
    </row>
    <row r="577" spans="1:62" ht="12.75" customHeight="1">
      <c r="A577" s="168"/>
      <c r="B577" s="168"/>
      <c r="C577" s="168"/>
      <c r="D577" s="168"/>
      <c r="E577" s="168"/>
      <c r="F577" s="168"/>
      <c r="G577" s="168"/>
      <c r="H577" s="168"/>
      <c r="I577" s="168"/>
      <c r="J577" s="168"/>
      <c r="K577" s="168"/>
      <c r="L577" s="168"/>
      <c r="M577" s="168"/>
      <c r="N577" s="168"/>
      <c r="O577" s="168"/>
      <c r="P577" s="168"/>
      <c r="Q577" s="168"/>
      <c r="R577" s="168"/>
      <c r="S577" s="168"/>
      <c r="T577" s="168"/>
      <c r="U577" s="168"/>
      <c r="V577" s="168"/>
      <c r="W577" s="168"/>
      <c r="X577" s="168"/>
      <c r="Y577" s="168"/>
      <c r="Z577" s="168"/>
      <c r="AA577" s="168"/>
      <c r="AB577" s="168"/>
      <c r="AC577" s="168"/>
      <c r="AD577" s="168"/>
      <c r="AE577" s="168"/>
      <c r="AF577" s="168"/>
      <c r="AG577" s="168"/>
      <c r="AH577" s="168"/>
      <c r="AI577" s="168"/>
      <c r="AJ577" s="168"/>
      <c r="AK577" s="168"/>
      <c r="AL577" s="168"/>
      <c r="AM577" s="168"/>
      <c r="AN577" s="168"/>
      <c r="AO577" s="168"/>
      <c r="AP577" s="168"/>
      <c r="AQ577" s="168"/>
      <c r="AR577" s="168"/>
      <c r="AS577" s="168"/>
      <c r="AT577" s="168"/>
      <c r="AU577" s="168"/>
      <c r="AV577" s="168"/>
      <c r="AW577" s="168"/>
      <c r="AX577" s="168"/>
      <c r="AY577" s="168"/>
      <c r="AZ577" s="168"/>
      <c r="BA577" s="168"/>
      <c r="BB577" s="168"/>
      <c r="BC577" s="168"/>
      <c r="BD577" s="168"/>
      <c r="BE577" s="168"/>
      <c r="BF577" s="168"/>
      <c r="BG577" s="168"/>
      <c r="BH577" s="168"/>
      <c r="BI577" s="168"/>
      <c r="BJ577" s="168"/>
    </row>
    <row r="578" spans="1:62" ht="12.75" customHeight="1">
      <c r="A578" s="168"/>
      <c r="B578" s="168"/>
      <c r="C578" s="168"/>
      <c r="D578" s="168"/>
      <c r="E578" s="168"/>
      <c r="F578" s="168"/>
      <c r="G578" s="168"/>
      <c r="H578" s="168"/>
      <c r="I578" s="168"/>
      <c r="J578" s="168"/>
      <c r="K578" s="168"/>
      <c r="L578" s="168"/>
      <c r="M578" s="168"/>
      <c r="N578" s="168"/>
      <c r="O578" s="168"/>
      <c r="P578" s="168"/>
      <c r="Q578" s="168"/>
      <c r="R578" s="168"/>
      <c r="S578" s="168"/>
      <c r="T578" s="168"/>
      <c r="U578" s="168"/>
      <c r="V578" s="168"/>
      <c r="W578" s="168"/>
      <c r="X578" s="168"/>
      <c r="Y578" s="168"/>
      <c r="Z578" s="168"/>
      <c r="AA578" s="168"/>
      <c r="AB578" s="168"/>
      <c r="AC578" s="168"/>
      <c r="AD578" s="168"/>
      <c r="AE578" s="168"/>
      <c r="AF578" s="168"/>
      <c r="AG578" s="168"/>
      <c r="AH578" s="168"/>
      <c r="AI578" s="168"/>
      <c r="AJ578" s="168"/>
      <c r="AK578" s="168"/>
      <c r="AL578" s="168"/>
      <c r="AM578" s="168"/>
      <c r="AN578" s="168"/>
      <c r="AO578" s="168"/>
      <c r="AP578" s="168"/>
      <c r="AQ578" s="168"/>
      <c r="AR578" s="168"/>
      <c r="AS578" s="168"/>
      <c r="AT578" s="168"/>
      <c r="AU578" s="168"/>
      <c r="AV578" s="168"/>
      <c r="AW578" s="168"/>
      <c r="AX578" s="168"/>
      <c r="AY578" s="168"/>
      <c r="AZ578" s="168"/>
      <c r="BA578" s="168"/>
      <c r="BB578" s="168"/>
      <c r="BC578" s="168"/>
      <c r="BD578" s="168"/>
      <c r="BE578" s="168"/>
      <c r="BF578" s="168"/>
      <c r="BG578" s="168"/>
      <c r="BH578" s="168"/>
      <c r="BI578" s="168"/>
      <c r="BJ578" s="168"/>
    </row>
    <row r="579" spans="1:62" ht="12.75" customHeight="1">
      <c r="A579" s="168"/>
      <c r="B579" s="168"/>
      <c r="C579" s="168"/>
      <c r="D579" s="168"/>
      <c r="E579" s="168"/>
      <c r="F579" s="168"/>
      <c r="G579" s="168"/>
      <c r="H579" s="168"/>
      <c r="I579" s="168"/>
      <c r="J579" s="168"/>
      <c r="K579" s="168"/>
      <c r="L579" s="168"/>
      <c r="M579" s="168"/>
      <c r="N579" s="168"/>
      <c r="O579" s="168"/>
      <c r="P579" s="168"/>
      <c r="Q579" s="168"/>
      <c r="R579" s="168"/>
      <c r="S579" s="168"/>
      <c r="T579" s="168"/>
      <c r="U579" s="168"/>
      <c r="V579" s="168"/>
      <c r="W579" s="168"/>
      <c r="X579" s="168"/>
      <c r="Y579" s="168"/>
      <c r="Z579" s="168"/>
      <c r="AA579" s="168"/>
      <c r="AB579" s="168"/>
      <c r="AC579" s="168"/>
      <c r="AD579" s="168"/>
      <c r="AE579" s="168"/>
      <c r="AF579" s="168"/>
      <c r="AG579" s="168"/>
      <c r="AH579" s="168"/>
      <c r="AI579" s="168"/>
      <c r="AJ579" s="168"/>
      <c r="AK579" s="168"/>
      <c r="AL579" s="168"/>
      <c r="AM579" s="168"/>
      <c r="AN579" s="168"/>
      <c r="AO579" s="168"/>
      <c r="AP579" s="168"/>
      <c r="AQ579" s="168"/>
      <c r="AR579" s="168"/>
      <c r="AS579" s="168"/>
      <c r="AT579" s="168"/>
      <c r="AU579" s="168"/>
      <c r="AV579" s="168"/>
      <c r="AW579" s="168"/>
      <c r="AX579" s="168"/>
      <c r="AY579" s="168"/>
      <c r="AZ579" s="168"/>
      <c r="BA579" s="168"/>
      <c r="BB579" s="168"/>
      <c r="BC579" s="168"/>
      <c r="BD579" s="168"/>
      <c r="BE579" s="168"/>
      <c r="BF579" s="168"/>
      <c r="BG579" s="168"/>
      <c r="BH579" s="168"/>
      <c r="BI579" s="168"/>
      <c r="BJ579" s="168"/>
    </row>
    <row r="580" spans="1:62" ht="12.75" customHeight="1">
      <c r="A580" s="168"/>
      <c r="B580" s="168"/>
      <c r="C580" s="168"/>
      <c r="D580" s="168"/>
      <c r="E580" s="168"/>
      <c r="F580" s="168"/>
      <c r="G580" s="168"/>
      <c r="H580" s="168"/>
      <c r="I580" s="168"/>
      <c r="J580" s="168"/>
      <c r="K580" s="168"/>
      <c r="L580" s="168"/>
      <c r="M580" s="168"/>
      <c r="N580" s="168"/>
      <c r="O580" s="168"/>
      <c r="P580" s="168"/>
      <c r="Q580" s="168"/>
      <c r="R580" s="168"/>
      <c r="S580" s="168"/>
      <c r="T580" s="168"/>
      <c r="U580" s="168"/>
      <c r="V580" s="168"/>
      <c r="W580" s="168"/>
      <c r="X580" s="168"/>
      <c r="Y580" s="168"/>
      <c r="Z580" s="168"/>
      <c r="AA580" s="168"/>
      <c r="AB580" s="168"/>
      <c r="AC580" s="168"/>
      <c r="AD580" s="168"/>
      <c r="AE580" s="168"/>
      <c r="AF580" s="168"/>
      <c r="AG580" s="168"/>
      <c r="AH580" s="168"/>
      <c r="AI580" s="168"/>
      <c r="AJ580" s="168"/>
      <c r="AK580" s="168"/>
      <c r="AL580" s="168"/>
      <c r="AM580" s="168"/>
      <c r="AN580" s="168"/>
      <c r="AO580" s="168"/>
      <c r="AP580" s="168"/>
      <c r="AQ580" s="168"/>
      <c r="AR580" s="168"/>
      <c r="AS580" s="168"/>
      <c r="AT580" s="168"/>
      <c r="AU580" s="168"/>
      <c r="AV580" s="168"/>
      <c r="AW580" s="168"/>
      <c r="AX580" s="168"/>
      <c r="AY580" s="168"/>
      <c r="AZ580" s="168"/>
      <c r="BA580" s="168"/>
      <c r="BB580" s="168"/>
      <c r="BC580" s="168"/>
      <c r="BD580" s="168"/>
      <c r="BE580" s="168"/>
      <c r="BF580" s="168"/>
      <c r="BG580" s="168"/>
      <c r="BH580" s="168"/>
      <c r="BI580" s="168"/>
      <c r="BJ580" s="168"/>
    </row>
    <row r="581" spans="1:62" ht="12.75" customHeight="1">
      <c r="A581" s="168"/>
      <c r="B581" s="168"/>
      <c r="C581" s="168"/>
      <c r="D581" s="168"/>
      <c r="E581" s="168"/>
      <c r="F581" s="168"/>
      <c r="G581" s="168"/>
      <c r="H581" s="168"/>
      <c r="I581" s="168"/>
      <c r="J581" s="168"/>
      <c r="K581" s="168"/>
      <c r="L581" s="168"/>
      <c r="M581" s="168"/>
      <c r="N581" s="168"/>
      <c r="O581" s="168"/>
      <c r="P581" s="168"/>
      <c r="Q581" s="168"/>
      <c r="R581" s="168"/>
      <c r="S581" s="168"/>
      <c r="T581" s="168"/>
      <c r="U581" s="168"/>
      <c r="V581" s="168"/>
      <c r="W581" s="168"/>
      <c r="X581" s="168"/>
      <c r="Y581" s="168"/>
      <c r="Z581" s="168"/>
      <c r="AA581" s="168"/>
      <c r="AB581" s="168"/>
      <c r="AC581" s="168"/>
      <c r="AD581" s="168"/>
      <c r="AE581" s="168"/>
      <c r="AF581" s="168"/>
      <c r="AG581" s="168"/>
      <c r="AH581" s="168"/>
      <c r="AI581" s="168"/>
      <c r="AJ581" s="168"/>
      <c r="AK581" s="168"/>
      <c r="AL581" s="168"/>
      <c r="AM581" s="168"/>
      <c r="AN581" s="168"/>
      <c r="AO581" s="168"/>
      <c r="AP581" s="168"/>
      <c r="AQ581" s="168"/>
      <c r="AR581" s="168"/>
      <c r="AS581" s="168"/>
      <c r="AT581" s="168"/>
      <c r="AU581" s="168"/>
      <c r="AV581" s="168"/>
      <c r="AW581" s="168"/>
      <c r="AX581" s="168"/>
      <c r="AY581" s="168"/>
      <c r="AZ581" s="168"/>
      <c r="BA581" s="168"/>
      <c r="BB581" s="168"/>
      <c r="BC581" s="168"/>
      <c r="BD581" s="168"/>
      <c r="BE581" s="168"/>
      <c r="BF581" s="168"/>
      <c r="BG581" s="168"/>
      <c r="BH581" s="168"/>
      <c r="BI581" s="168"/>
      <c r="BJ581" s="168"/>
    </row>
  </sheetData>
  <mergeCells count="3">
    <mergeCell ref="E5:F5"/>
    <mergeCell ref="E16:F16"/>
    <mergeCell ref="BJ1:BJ2"/>
  </mergeCells>
  <conditionalFormatting sqref="E10:N10">
    <cfRule type="expression" dxfId="2" priority="1">
      <formula>0</formula>
    </cfRule>
  </conditionalFormatting>
  <conditionalFormatting sqref="E13:N13">
    <cfRule type="expression" dxfId="1" priority="2">
      <formula>0</formula>
    </cfRule>
  </conditionalFormatting>
  <conditionalFormatting sqref="B21:B380">
    <cfRule type="expression" dxfId="0" priority="3">
      <formula>ISERROR(B21)</formula>
    </cfRule>
  </conditionalFormatting>
  <pageMargins left="0.5" right="0.5" top="0.5" bottom="0.5" header="0" footer="0"/>
  <pageSetup scale="78" fitToHeight="0" orientation="landscape" r:id="rId1"/>
  <headerFooter>
    <oddFooter>&amp;Lhttp://www.vertex42.com/Calculators/debt-reduction-calculator.html&amp;RPage &amp;P of</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1000"/>
  <sheetViews>
    <sheetView showGridLines="0" topLeftCell="A19" workbookViewId="0">
      <selection activeCell="B38" sqref="B38"/>
    </sheetView>
  </sheetViews>
  <sheetFormatPr defaultColWidth="14.42578125" defaultRowHeight="15" customHeight="1"/>
  <cols>
    <col min="1" max="1" width="10.140625" customWidth="1"/>
    <col min="2" max="2" width="77.42578125" customWidth="1"/>
    <col min="3" max="3" width="5.140625" customWidth="1"/>
    <col min="4" max="4" width="10.140625" customWidth="1"/>
    <col min="5" max="5" width="9" customWidth="1"/>
    <col min="6" max="24" width="8.7109375" customWidth="1"/>
  </cols>
  <sheetData>
    <row r="1" spans="1:24" ht="31.5" customHeight="1">
      <c r="A1" s="169" t="s">
        <v>57</v>
      </c>
      <c r="B1" s="170"/>
      <c r="C1" s="207"/>
      <c r="D1" s="198"/>
      <c r="E1" s="198"/>
      <c r="F1" s="7"/>
      <c r="G1" s="7"/>
      <c r="H1" s="7"/>
      <c r="I1" s="7"/>
      <c r="J1" s="7"/>
      <c r="K1" s="7"/>
      <c r="L1" s="7"/>
      <c r="M1" s="7"/>
      <c r="N1" s="7"/>
      <c r="O1" s="7"/>
      <c r="P1" s="7"/>
      <c r="Q1" s="7"/>
      <c r="R1" s="7"/>
      <c r="S1" s="7"/>
      <c r="T1" s="7"/>
      <c r="U1" s="7"/>
      <c r="V1" s="7"/>
      <c r="W1" s="7"/>
      <c r="X1" s="7"/>
    </row>
    <row r="2" spans="1:24" ht="15" customHeight="1">
      <c r="A2" s="8"/>
      <c r="B2" s="8"/>
      <c r="C2" s="9"/>
      <c r="D2" s="8"/>
      <c r="E2" s="8"/>
      <c r="F2" s="7"/>
      <c r="G2" s="7"/>
      <c r="H2" s="7"/>
      <c r="I2" s="7"/>
      <c r="J2" s="7"/>
      <c r="K2" s="7"/>
      <c r="L2" s="7"/>
      <c r="M2" s="7"/>
      <c r="N2" s="7"/>
      <c r="O2" s="7"/>
      <c r="P2" s="7"/>
      <c r="Q2" s="7"/>
      <c r="R2" s="7"/>
      <c r="S2" s="7"/>
      <c r="T2" s="7"/>
      <c r="U2" s="7"/>
      <c r="V2" s="7"/>
      <c r="W2" s="7"/>
      <c r="X2" s="7"/>
    </row>
    <row r="3" spans="1:24" ht="12.75" customHeight="1">
      <c r="A3" s="8"/>
      <c r="B3" s="10"/>
      <c r="C3" s="8"/>
      <c r="D3" s="8"/>
      <c r="E3" s="8"/>
      <c r="F3" s="7"/>
      <c r="G3" s="7"/>
      <c r="H3" s="7"/>
      <c r="I3" s="7"/>
      <c r="J3" s="7"/>
      <c r="K3" s="7"/>
      <c r="L3" s="7"/>
      <c r="M3" s="7"/>
      <c r="N3" s="7"/>
      <c r="O3" s="7"/>
      <c r="P3" s="7"/>
      <c r="Q3" s="7"/>
      <c r="R3" s="7"/>
      <c r="S3" s="7"/>
      <c r="T3" s="7"/>
      <c r="U3" s="7"/>
      <c r="V3" s="7"/>
      <c r="W3" s="7"/>
      <c r="X3" s="7"/>
    </row>
    <row r="4" spans="1:24" ht="12.75" customHeight="1">
      <c r="A4" s="11" t="s">
        <v>58</v>
      </c>
      <c r="B4" s="12"/>
      <c r="C4" s="13"/>
      <c r="D4" s="8"/>
      <c r="E4" s="8"/>
      <c r="F4" s="7"/>
      <c r="G4" s="7"/>
      <c r="H4" s="7"/>
      <c r="I4" s="7"/>
      <c r="J4" s="7"/>
      <c r="K4" s="7"/>
      <c r="L4" s="7"/>
      <c r="M4" s="7"/>
      <c r="N4" s="7"/>
      <c r="O4" s="7"/>
      <c r="P4" s="7"/>
      <c r="Q4" s="7"/>
      <c r="R4" s="7"/>
      <c r="S4" s="7"/>
      <c r="T4" s="7"/>
      <c r="U4" s="7"/>
      <c r="V4" s="7"/>
      <c r="W4" s="7"/>
      <c r="X4" s="7"/>
    </row>
    <row r="5" spans="1:24" ht="12.75" customHeight="1">
      <c r="A5" s="8"/>
      <c r="B5" s="14"/>
      <c r="C5" s="8"/>
      <c r="D5" s="8"/>
      <c r="E5" s="8"/>
      <c r="F5" s="7"/>
      <c r="G5" s="7"/>
      <c r="H5" s="7"/>
      <c r="I5" s="7"/>
      <c r="J5" s="7"/>
      <c r="K5" s="7"/>
      <c r="L5" s="7"/>
      <c r="M5" s="7"/>
      <c r="N5" s="7"/>
      <c r="O5" s="7"/>
      <c r="P5" s="7"/>
      <c r="Q5" s="7"/>
      <c r="R5" s="7"/>
      <c r="S5" s="7"/>
      <c r="T5" s="7"/>
      <c r="U5" s="7"/>
      <c r="V5" s="7"/>
      <c r="W5" s="7"/>
      <c r="X5" s="7"/>
    </row>
    <row r="6" spans="1:24" ht="12.75" customHeight="1">
      <c r="A6" s="8"/>
      <c r="B6" s="14" t="s">
        <v>59</v>
      </c>
      <c r="C6" s="8"/>
      <c r="D6" s="8"/>
      <c r="E6" s="8"/>
      <c r="F6" s="7"/>
      <c r="G6" s="7"/>
      <c r="H6" s="7"/>
      <c r="I6" s="7"/>
      <c r="J6" s="7"/>
      <c r="K6" s="7"/>
      <c r="L6" s="7"/>
      <c r="M6" s="7"/>
      <c r="N6" s="7"/>
      <c r="O6" s="7"/>
      <c r="P6" s="7"/>
      <c r="Q6" s="7"/>
      <c r="R6" s="7"/>
      <c r="S6" s="7"/>
      <c r="T6" s="7"/>
      <c r="U6" s="7"/>
      <c r="V6" s="7"/>
      <c r="W6" s="7"/>
      <c r="X6" s="7"/>
    </row>
    <row r="7" spans="1:24" ht="12.75" customHeight="1">
      <c r="A7" s="8"/>
      <c r="B7" s="14"/>
      <c r="C7" s="8"/>
      <c r="D7" s="8"/>
      <c r="E7" s="8"/>
      <c r="F7" s="7"/>
      <c r="G7" s="7"/>
      <c r="H7" s="7"/>
      <c r="I7" s="7"/>
      <c r="J7" s="7"/>
      <c r="K7" s="7"/>
      <c r="L7" s="7"/>
      <c r="M7" s="7"/>
      <c r="N7" s="7"/>
      <c r="O7" s="7"/>
      <c r="P7" s="7"/>
      <c r="Q7" s="7"/>
      <c r="R7" s="7"/>
      <c r="S7" s="7"/>
      <c r="T7" s="7"/>
      <c r="U7" s="7"/>
      <c r="V7" s="7"/>
      <c r="W7" s="7"/>
      <c r="X7" s="7"/>
    </row>
    <row r="8" spans="1:24" ht="12.75" customHeight="1">
      <c r="A8" s="8"/>
      <c r="B8" s="18" t="s">
        <v>60</v>
      </c>
      <c r="C8" s="8"/>
      <c r="D8" s="8"/>
      <c r="E8" s="8"/>
      <c r="F8" s="7"/>
      <c r="G8" s="7"/>
      <c r="H8" s="7"/>
      <c r="I8" s="7"/>
      <c r="J8" s="7"/>
      <c r="K8" s="7"/>
      <c r="L8" s="7"/>
      <c r="M8" s="7"/>
      <c r="N8" s="7"/>
      <c r="O8" s="7"/>
      <c r="P8" s="7"/>
      <c r="Q8" s="7"/>
      <c r="R8" s="7"/>
      <c r="S8" s="7"/>
      <c r="T8" s="7"/>
      <c r="U8" s="7"/>
      <c r="V8" s="7"/>
      <c r="W8" s="7"/>
      <c r="X8" s="7"/>
    </row>
    <row r="9" spans="1:24" ht="12.75" customHeight="1">
      <c r="A9" s="8"/>
      <c r="B9" s="14"/>
      <c r="C9" s="8"/>
      <c r="D9" s="8"/>
      <c r="E9" s="8"/>
      <c r="F9" s="7"/>
      <c r="G9" s="7"/>
      <c r="H9" s="7"/>
      <c r="I9" s="7"/>
      <c r="J9" s="7"/>
      <c r="K9" s="7"/>
      <c r="L9" s="7"/>
      <c r="M9" s="7"/>
      <c r="N9" s="7"/>
      <c r="O9" s="7"/>
      <c r="P9" s="7"/>
      <c r="Q9" s="7"/>
      <c r="R9" s="7"/>
      <c r="S9" s="7"/>
      <c r="T9" s="7"/>
      <c r="U9" s="7"/>
      <c r="V9" s="7"/>
      <c r="W9" s="7"/>
      <c r="X9" s="7"/>
    </row>
    <row r="10" spans="1:24" ht="12.75" customHeight="1">
      <c r="A10" s="19" t="s">
        <v>61</v>
      </c>
      <c r="B10" s="21" t="s">
        <v>62</v>
      </c>
      <c r="C10" s="8"/>
      <c r="D10" s="8"/>
      <c r="E10" s="8"/>
      <c r="F10" s="7"/>
      <c r="G10" s="7"/>
      <c r="H10" s="7"/>
      <c r="I10" s="7"/>
      <c r="J10" s="7"/>
      <c r="K10" s="7"/>
      <c r="L10" s="7"/>
      <c r="M10" s="7"/>
      <c r="N10" s="7"/>
      <c r="O10" s="7"/>
      <c r="P10" s="7"/>
      <c r="Q10" s="7"/>
      <c r="R10" s="7"/>
      <c r="S10" s="7"/>
      <c r="T10" s="7"/>
      <c r="U10" s="7"/>
      <c r="V10" s="7"/>
      <c r="W10" s="7"/>
      <c r="X10" s="7"/>
    </row>
    <row r="11" spans="1:24" ht="12.75" customHeight="1">
      <c r="A11" s="8"/>
      <c r="B11" s="14"/>
      <c r="C11" s="8"/>
      <c r="D11" s="8"/>
      <c r="E11" s="8"/>
      <c r="F11" s="7"/>
      <c r="G11" s="7"/>
      <c r="H11" s="7"/>
      <c r="I11" s="7"/>
      <c r="J11" s="7"/>
      <c r="K11" s="7"/>
      <c r="L11" s="7"/>
      <c r="M11" s="7"/>
      <c r="N11" s="7"/>
      <c r="O11" s="7"/>
      <c r="P11" s="7"/>
      <c r="Q11" s="7"/>
      <c r="R11" s="7"/>
      <c r="S11" s="7"/>
      <c r="T11" s="7"/>
      <c r="U11" s="7"/>
      <c r="V11" s="7"/>
      <c r="W11" s="7"/>
      <c r="X11" s="7"/>
    </row>
    <row r="12" spans="1:24" ht="12.75" customHeight="1">
      <c r="A12" s="19" t="s">
        <v>63</v>
      </c>
      <c r="B12" s="21" t="s">
        <v>64</v>
      </c>
      <c r="C12" s="8"/>
      <c r="D12" s="8"/>
      <c r="E12" s="8"/>
      <c r="F12" s="7"/>
      <c r="G12" s="7"/>
      <c r="H12" s="7"/>
      <c r="I12" s="7"/>
      <c r="J12" s="7"/>
      <c r="K12" s="7"/>
      <c r="L12" s="7"/>
      <c r="M12" s="7"/>
      <c r="N12" s="7"/>
      <c r="O12" s="7"/>
      <c r="P12" s="7"/>
      <c r="Q12" s="7"/>
      <c r="R12" s="7"/>
      <c r="S12" s="7"/>
      <c r="T12" s="7"/>
      <c r="U12" s="7"/>
      <c r="V12" s="7"/>
      <c r="W12" s="7"/>
      <c r="X12" s="7"/>
    </row>
    <row r="13" spans="1:24" ht="12.75" customHeight="1">
      <c r="A13" s="8"/>
      <c r="B13" s="14"/>
      <c r="C13" s="8"/>
      <c r="D13" s="8"/>
      <c r="E13" s="8"/>
      <c r="F13" s="7"/>
      <c r="G13" s="7"/>
      <c r="H13" s="7"/>
      <c r="I13" s="7"/>
      <c r="J13" s="7"/>
      <c r="K13" s="7"/>
      <c r="L13" s="7"/>
      <c r="M13" s="7"/>
      <c r="N13" s="7"/>
      <c r="O13" s="7"/>
      <c r="P13" s="7"/>
      <c r="Q13" s="7"/>
      <c r="R13" s="7"/>
      <c r="S13" s="7"/>
      <c r="T13" s="7"/>
      <c r="U13" s="7"/>
      <c r="V13" s="7"/>
      <c r="W13" s="7"/>
      <c r="X13" s="7"/>
    </row>
    <row r="14" spans="1:24" ht="12.75" customHeight="1">
      <c r="A14" s="19" t="s">
        <v>65</v>
      </c>
      <c r="B14" s="21" t="s">
        <v>66</v>
      </c>
      <c r="C14" s="8"/>
      <c r="D14" s="8"/>
      <c r="E14" s="8"/>
      <c r="F14" s="7"/>
      <c r="G14" s="7"/>
      <c r="H14" s="7"/>
      <c r="I14" s="7"/>
      <c r="J14" s="7"/>
      <c r="K14" s="7"/>
      <c r="L14" s="7"/>
      <c r="M14" s="7"/>
      <c r="N14" s="7"/>
      <c r="O14" s="7"/>
      <c r="P14" s="7"/>
      <c r="Q14" s="7"/>
      <c r="R14" s="7"/>
      <c r="S14" s="7"/>
      <c r="T14" s="7"/>
      <c r="U14" s="7"/>
      <c r="V14" s="7"/>
      <c r="W14" s="7"/>
      <c r="X14" s="7"/>
    </row>
    <row r="15" spans="1:24" ht="12.75" customHeight="1">
      <c r="A15" s="8"/>
      <c r="B15" s="14"/>
      <c r="C15" s="8"/>
      <c r="D15" s="8"/>
      <c r="E15" s="8"/>
      <c r="F15" s="7"/>
      <c r="G15" s="7"/>
      <c r="H15" s="7"/>
      <c r="I15" s="7"/>
      <c r="J15" s="7"/>
      <c r="K15" s="7"/>
      <c r="L15" s="7"/>
      <c r="M15" s="7"/>
      <c r="N15" s="7"/>
      <c r="O15" s="7"/>
      <c r="P15" s="7"/>
      <c r="Q15" s="7"/>
      <c r="R15" s="7"/>
      <c r="S15" s="7"/>
      <c r="T15" s="7"/>
      <c r="U15" s="7"/>
      <c r="V15" s="7"/>
      <c r="W15" s="7"/>
      <c r="X15" s="7"/>
    </row>
    <row r="16" spans="1:24" ht="12.75" customHeight="1">
      <c r="A16" s="11" t="s">
        <v>67</v>
      </c>
      <c r="B16" s="12"/>
      <c r="C16" s="13"/>
      <c r="D16" s="8"/>
      <c r="E16" s="8"/>
      <c r="F16" s="7"/>
      <c r="G16" s="7"/>
      <c r="H16" s="7"/>
      <c r="I16" s="7"/>
      <c r="J16" s="7"/>
      <c r="K16" s="7"/>
      <c r="L16" s="7"/>
      <c r="M16" s="7"/>
      <c r="N16" s="7"/>
      <c r="O16" s="7"/>
      <c r="P16" s="7"/>
      <c r="Q16" s="7"/>
      <c r="R16" s="7"/>
      <c r="S16" s="7"/>
      <c r="T16" s="7"/>
      <c r="U16" s="7"/>
      <c r="V16" s="7"/>
      <c r="W16" s="7"/>
      <c r="X16" s="7"/>
    </row>
    <row r="17" spans="1:24" ht="12.75" customHeight="1">
      <c r="A17" s="23"/>
      <c r="B17" s="24"/>
      <c r="C17" s="8"/>
      <c r="D17" s="8"/>
      <c r="E17" s="8"/>
      <c r="F17" s="7"/>
      <c r="G17" s="7"/>
      <c r="H17" s="7"/>
      <c r="I17" s="7"/>
      <c r="J17" s="7"/>
      <c r="K17" s="7"/>
      <c r="L17" s="7"/>
      <c r="M17" s="7"/>
      <c r="N17" s="7"/>
      <c r="O17" s="7"/>
      <c r="P17" s="7"/>
      <c r="Q17" s="7"/>
      <c r="R17" s="7"/>
      <c r="S17" s="7"/>
      <c r="T17" s="7"/>
      <c r="U17" s="7"/>
      <c r="V17" s="7"/>
      <c r="W17" s="7"/>
      <c r="X17" s="7"/>
    </row>
    <row r="18" spans="1:24" ht="12.75" customHeight="1">
      <c r="A18" s="23"/>
      <c r="B18" s="21" t="s">
        <v>68</v>
      </c>
      <c r="C18" s="8"/>
      <c r="D18" s="8"/>
      <c r="E18" s="8"/>
      <c r="F18" s="7"/>
      <c r="G18" s="7"/>
      <c r="H18" s="7"/>
      <c r="I18" s="7"/>
      <c r="J18" s="7"/>
      <c r="K18" s="7"/>
      <c r="L18" s="7"/>
      <c r="M18" s="7"/>
      <c r="N18" s="7"/>
      <c r="O18" s="7"/>
      <c r="P18" s="7"/>
      <c r="Q18" s="7"/>
      <c r="R18" s="7"/>
      <c r="S18" s="7"/>
      <c r="T18" s="7"/>
      <c r="U18" s="7"/>
      <c r="V18" s="7"/>
      <c r="W18" s="7"/>
      <c r="X18" s="7"/>
    </row>
    <row r="19" spans="1:24" ht="12.75" customHeight="1">
      <c r="A19" s="23"/>
      <c r="B19" s="25"/>
      <c r="C19" s="8"/>
      <c r="D19" s="8"/>
      <c r="E19" s="8"/>
      <c r="F19" s="7"/>
      <c r="G19" s="7"/>
      <c r="H19" s="7"/>
      <c r="I19" s="7"/>
      <c r="J19" s="7"/>
      <c r="K19" s="7"/>
      <c r="L19" s="7"/>
      <c r="M19" s="7"/>
      <c r="N19" s="7"/>
      <c r="O19" s="7"/>
      <c r="P19" s="7"/>
      <c r="Q19" s="7"/>
      <c r="R19" s="7"/>
      <c r="S19" s="7"/>
      <c r="T19" s="7"/>
      <c r="U19" s="7"/>
      <c r="V19" s="7"/>
      <c r="W19" s="7"/>
      <c r="X19" s="7"/>
    </row>
    <row r="20" spans="1:24" ht="12.75" customHeight="1">
      <c r="A20" s="23"/>
      <c r="B20" s="21" t="s">
        <v>69</v>
      </c>
      <c r="C20" s="8"/>
      <c r="D20" s="8"/>
      <c r="E20" s="8"/>
      <c r="F20" s="7"/>
      <c r="G20" s="7"/>
      <c r="H20" s="7"/>
      <c r="I20" s="7"/>
      <c r="J20" s="7"/>
      <c r="K20" s="7"/>
      <c r="L20" s="7"/>
      <c r="M20" s="7"/>
      <c r="N20" s="7"/>
      <c r="O20" s="7"/>
      <c r="P20" s="7"/>
      <c r="Q20" s="7"/>
      <c r="R20" s="7"/>
      <c r="S20" s="7"/>
      <c r="T20" s="7"/>
      <c r="U20" s="7"/>
      <c r="V20" s="7"/>
      <c r="W20" s="7"/>
      <c r="X20" s="7"/>
    </row>
    <row r="21" spans="1:24" ht="12.75" customHeight="1">
      <c r="A21" s="23"/>
      <c r="B21" s="30"/>
      <c r="C21" s="8"/>
      <c r="D21" s="8"/>
      <c r="E21" s="8"/>
      <c r="F21" s="7"/>
      <c r="G21" s="7"/>
      <c r="H21" s="7"/>
      <c r="I21" s="7"/>
      <c r="J21" s="7"/>
      <c r="K21" s="7"/>
      <c r="L21" s="7"/>
      <c r="M21" s="7"/>
      <c r="N21" s="7"/>
      <c r="O21" s="7"/>
      <c r="P21" s="7"/>
      <c r="Q21" s="7"/>
      <c r="R21" s="7"/>
      <c r="S21" s="7"/>
      <c r="T21" s="7"/>
      <c r="U21" s="7"/>
      <c r="V21" s="7"/>
      <c r="W21" s="7"/>
      <c r="X21" s="7"/>
    </row>
    <row r="22" spans="1:24" ht="12.75" customHeight="1">
      <c r="A22" s="23"/>
      <c r="B22" s="21" t="s">
        <v>70</v>
      </c>
      <c r="C22" s="8"/>
      <c r="D22" s="8"/>
      <c r="E22" s="8"/>
      <c r="F22" s="7"/>
      <c r="G22" s="7"/>
      <c r="H22" s="7"/>
      <c r="I22" s="7"/>
      <c r="J22" s="7"/>
      <c r="K22" s="7"/>
      <c r="L22" s="7"/>
      <c r="M22" s="7"/>
      <c r="N22" s="7"/>
      <c r="O22" s="7"/>
      <c r="P22" s="7"/>
      <c r="Q22" s="7"/>
      <c r="R22" s="7"/>
      <c r="S22" s="7"/>
      <c r="T22" s="7"/>
      <c r="U22" s="7"/>
      <c r="V22" s="7"/>
      <c r="W22" s="7"/>
      <c r="X22" s="7"/>
    </row>
    <row r="23" spans="1:24" ht="12.75" customHeight="1">
      <c r="A23" s="23"/>
      <c r="B23" s="14"/>
      <c r="C23" s="8"/>
      <c r="D23" s="8"/>
      <c r="E23" s="8"/>
      <c r="F23" s="7"/>
      <c r="G23" s="7"/>
      <c r="H23" s="7"/>
      <c r="I23" s="7"/>
      <c r="J23" s="7"/>
      <c r="K23" s="7"/>
      <c r="L23" s="7"/>
      <c r="M23" s="7"/>
      <c r="N23" s="7"/>
      <c r="O23" s="7"/>
      <c r="P23" s="7"/>
      <c r="Q23" s="7"/>
      <c r="R23" s="7"/>
      <c r="S23" s="7"/>
      <c r="T23" s="7"/>
      <c r="U23" s="7"/>
      <c r="V23" s="7"/>
      <c r="W23" s="7"/>
      <c r="X23" s="7"/>
    </row>
    <row r="24" spans="1:24" ht="12.75" customHeight="1">
      <c r="A24" s="23"/>
      <c r="B24" s="31" t="s">
        <v>71</v>
      </c>
      <c r="C24" s="8"/>
      <c r="D24" s="8"/>
      <c r="E24" s="8"/>
      <c r="F24" s="7"/>
      <c r="G24" s="7"/>
      <c r="H24" s="7"/>
      <c r="I24" s="7"/>
      <c r="J24" s="7"/>
      <c r="K24" s="7"/>
      <c r="L24" s="7"/>
      <c r="M24" s="7"/>
      <c r="N24" s="7"/>
      <c r="O24" s="7"/>
      <c r="P24" s="7"/>
      <c r="Q24" s="7"/>
      <c r="R24" s="7"/>
      <c r="S24" s="7"/>
      <c r="T24" s="7"/>
      <c r="U24" s="7"/>
      <c r="V24" s="7"/>
      <c r="W24" s="7"/>
      <c r="X24" s="7"/>
    </row>
    <row r="25" spans="1:24" ht="12.75" customHeight="1">
      <c r="A25" s="23"/>
      <c r="B25" s="32"/>
      <c r="C25" s="8"/>
      <c r="D25" s="8"/>
      <c r="E25" s="8"/>
      <c r="F25" s="7"/>
      <c r="G25" s="7"/>
      <c r="H25" s="7"/>
      <c r="I25" s="7"/>
      <c r="J25" s="7"/>
      <c r="K25" s="7"/>
      <c r="L25" s="7"/>
      <c r="M25" s="7"/>
      <c r="N25" s="7"/>
      <c r="O25" s="7"/>
      <c r="P25" s="7"/>
      <c r="Q25" s="7"/>
      <c r="R25" s="7"/>
      <c r="S25" s="7"/>
      <c r="T25" s="7"/>
      <c r="U25" s="7"/>
      <c r="V25" s="7"/>
      <c r="W25" s="7"/>
      <c r="X25" s="7"/>
    </row>
    <row r="26" spans="1:24" ht="12.75" customHeight="1">
      <c r="A26" s="23"/>
      <c r="B26" s="21" t="s">
        <v>72</v>
      </c>
      <c r="C26" s="8"/>
      <c r="D26" s="8"/>
      <c r="E26" s="8"/>
      <c r="F26" s="7"/>
      <c r="G26" s="7"/>
      <c r="H26" s="7"/>
      <c r="I26" s="7"/>
      <c r="J26" s="7"/>
      <c r="K26" s="7"/>
      <c r="L26" s="7"/>
      <c r="M26" s="7"/>
      <c r="N26" s="7"/>
      <c r="O26" s="7"/>
      <c r="P26" s="7"/>
      <c r="Q26" s="7"/>
      <c r="R26" s="7"/>
      <c r="S26" s="7"/>
      <c r="T26" s="7"/>
      <c r="U26" s="7"/>
      <c r="V26" s="7"/>
      <c r="W26" s="7"/>
      <c r="X26" s="7"/>
    </row>
    <row r="27" spans="1:24" ht="12.75" customHeight="1">
      <c r="A27" s="23"/>
      <c r="B27" s="14"/>
      <c r="C27" s="8"/>
      <c r="D27" s="8"/>
      <c r="E27" s="8"/>
      <c r="F27" s="7"/>
      <c r="G27" s="7"/>
      <c r="H27" s="7"/>
      <c r="I27" s="7"/>
      <c r="J27" s="7"/>
      <c r="K27" s="7"/>
      <c r="L27" s="7"/>
      <c r="M27" s="7"/>
      <c r="N27" s="7"/>
      <c r="O27" s="7"/>
      <c r="P27" s="7"/>
      <c r="Q27" s="7"/>
      <c r="R27" s="7"/>
      <c r="S27" s="7"/>
      <c r="T27" s="7"/>
      <c r="U27" s="7"/>
      <c r="V27" s="7"/>
      <c r="W27" s="7"/>
      <c r="X27" s="7"/>
    </row>
    <row r="28" spans="1:24" ht="12.75" customHeight="1">
      <c r="A28" s="23"/>
      <c r="B28" s="21" t="s">
        <v>73</v>
      </c>
      <c r="C28" s="8"/>
      <c r="D28" s="8"/>
      <c r="E28" s="8"/>
      <c r="F28" s="7"/>
      <c r="G28" s="7"/>
      <c r="H28" s="7"/>
      <c r="I28" s="7"/>
      <c r="J28" s="7"/>
      <c r="K28" s="7"/>
      <c r="L28" s="7"/>
      <c r="M28" s="7"/>
      <c r="N28" s="7"/>
      <c r="O28" s="7"/>
      <c r="P28" s="7"/>
      <c r="Q28" s="7"/>
      <c r="R28" s="7"/>
      <c r="S28" s="7"/>
      <c r="T28" s="7"/>
      <c r="U28" s="7"/>
      <c r="V28" s="7"/>
      <c r="W28" s="7"/>
      <c r="X28" s="7"/>
    </row>
    <row r="29" spans="1:24" ht="12.75" customHeight="1">
      <c r="A29" s="23"/>
      <c r="B29" s="14"/>
      <c r="C29" s="8"/>
      <c r="D29" s="8"/>
      <c r="E29" s="8"/>
      <c r="F29" s="7"/>
      <c r="G29" s="7"/>
      <c r="H29" s="7"/>
      <c r="I29" s="7"/>
      <c r="J29" s="7"/>
      <c r="K29" s="7"/>
      <c r="L29" s="7"/>
      <c r="M29" s="7"/>
      <c r="N29" s="7"/>
      <c r="O29" s="7"/>
      <c r="P29" s="7"/>
      <c r="Q29" s="7"/>
      <c r="R29" s="7"/>
      <c r="S29" s="7"/>
      <c r="T29" s="7"/>
      <c r="U29" s="7"/>
      <c r="V29" s="7"/>
      <c r="W29" s="7"/>
      <c r="X29" s="7"/>
    </row>
    <row r="30" spans="1:24" ht="12.75" customHeight="1">
      <c r="A30" s="11" t="s">
        <v>74</v>
      </c>
      <c r="B30" s="12"/>
      <c r="C30" s="13"/>
      <c r="D30" s="8"/>
      <c r="E30" s="8"/>
      <c r="F30" s="7"/>
      <c r="G30" s="7"/>
      <c r="H30" s="7"/>
      <c r="I30" s="7"/>
      <c r="J30" s="7"/>
      <c r="K30" s="7"/>
      <c r="L30" s="7"/>
      <c r="M30" s="7"/>
      <c r="N30" s="7"/>
      <c r="O30" s="7"/>
      <c r="P30" s="7"/>
      <c r="Q30" s="7"/>
      <c r="R30" s="7"/>
      <c r="S30" s="7"/>
      <c r="T30" s="7"/>
      <c r="U30" s="7"/>
      <c r="V30" s="7"/>
      <c r="W30" s="7"/>
      <c r="X30" s="7"/>
    </row>
    <row r="31" spans="1:24" ht="12.75" customHeight="1">
      <c r="A31" s="8"/>
      <c r="B31" s="14"/>
      <c r="C31" s="8"/>
      <c r="D31" s="8"/>
      <c r="E31" s="8"/>
      <c r="F31" s="7"/>
      <c r="G31" s="7"/>
      <c r="H31" s="7"/>
      <c r="I31" s="7"/>
      <c r="J31" s="7"/>
      <c r="K31" s="7"/>
      <c r="L31" s="7"/>
      <c r="M31" s="7"/>
      <c r="N31" s="7"/>
      <c r="O31" s="7"/>
      <c r="P31" s="7"/>
      <c r="Q31" s="7"/>
      <c r="R31" s="7"/>
      <c r="S31" s="7"/>
      <c r="T31" s="7"/>
      <c r="U31" s="7"/>
      <c r="V31" s="7"/>
      <c r="W31" s="7"/>
      <c r="X31" s="7"/>
    </row>
    <row r="32" spans="1:24" ht="12.75" customHeight="1">
      <c r="A32" s="23"/>
      <c r="B32" s="21" t="s">
        <v>75</v>
      </c>
      <c r="C32" s="8"/>
      <c r="D32" s="8"/>
      <c r="E32" s="8"/>
      <c r="F32" s="7"/>
      <c r="G32" s="7"/>
      <c r="H32" s="7"/>
      <c r="I32" s="7"/>
      <c r="J32" s="7"/>
      <c r="K32" s="7"/>
      <c r="L32" s="7"/>
      <c r="M32" s="7"/>
      <c r="N32" s="7"/>
      <c r="O32" s="7"/>
      <c r="P32" s="7"/>
      <c r="Q32" s="7"/>
      <c r="R32" s="7"/>
      <c r="S32" s="7"/>
      <c r="T32" s="7"/>
      <c r="U32" s="7"/>
      <c r="V32" s="7"/>
      <c r="W32" s="7"/>
      <c r="X32" s="7"/>
    </row>
    <row r="33" spans="1:24" ht="12.75" customHeight="1">
      <c r="A33" s="23"/>
      <c r="B33" s="14"/>
      <c r="C33" s="8"/>
      <c r="D33" s="8"/>
      <c r="E33" s="8"/>
      <c r="F33" s="7"/>
      <c r="G33" s="7"/>
      <c r="H33" s="7"/>
      <c r="I33" s="7"/>
      <c r="J33" s="7"/>
      <c r="K33" s="7"/>
      <c r="L33" s="7"/>
      <c r="M33" s="7"/>
      <c r="N33" s="7"/>
      <c r="O33" s="7"/>
      <c r="P33" s="7"/>
      <c r="Q33" s="7"/>
      <c r="R33" s="7"/>
      <c r="S33" s="7"/>
      <c r="T33" s="7"/>
      <c r="U33" s="7"/>
      <c r="V33" s="7"/>
      <c r="W33" s="7"/>
      <c r="X33" s="7"/>
    </row>
    <row r="34" spans="1:24" ht="12.75" customHeight="1">
      <c r="A34" s="23"/>
      <c r="B34" s="21" t="s">
        <v>76</v>
      </c>
      <c r="C34" s="8"/>
      <c r="D34" s="8"/>
      <c r="E34" s="8"/>
      <c r="F34" s="7"/>
      <c r="G34" s="7"/>
      <c r="H34" s="7"/>
      <c r="I34" s="7"/>
      <c r="J34" s="7"/>
      <c r="K34" s="7"/>
      <c r="L34" s="7"/>
      <c r="M34" s="7"/>
      <c r="N34" s="7"/>
      <c r="O34" s="7"/>
      <c r="P34" s="7"/>
      <c r="Q34" s="7"/>
      <c r="R34" s="7"/>
      <c r="S34" s="7"/>
      <c r="T34" s="7"/>
      <c r="U34" s="7"/>
      <c r="V34" s="7"/>
      <c r="W34" s="7"/>
      <c r="X34" s="7"/>
    </row>
    <row r="35" spans="1:24" ht="12.75" customHeight="1">
      <c r="A35" s="23"/>
      <c r="B35" s="14"/>
      <c r="C35" s="8"/>
      <c r="D35" s="8"/>
      <c r="E35" s="8"/>
      <c r="F35" s="7"/>
      <c r="G35" s="7"/>
      <c r="H35" s="7"/>
      <c r="I35" s="7"/>
      <c r="J35" s="7"/>
      <c r="K35" s="7"/>
      <c r="L35" s="7"/>
      <c r="M35" s="7"/>
      <c r="N35" s="7"/>
      <c r="O35" s="7"/>
      <c r="P35" s="7"/>
      <c r="Q35" s="7"/>
      <c r="R35" s="7"/>
      <c r="S35" s="7"/>
      <c r="T35" s="7"/>
      <c r="U35" s="7"/>
      <c r="V35" s="7"/>
      <c r="W35" s="7"/>
      <c r="X35" s="7"/>
    </row>
    <row r="36" spans="1:24" ht="12.75" customHeight="1">
      <c r="A36" s="23"/>
      <c r="B36" s="21" t="s">
        <v>77</v>
      </c>
      <c r="C36" s="8"/>
      <c r="D36" s="8"/>
      <c r="E36" s="8"/>
      <c r="F36" s="7"/>
      <c r="G36" s="7"/>
      <c r="H36" s="7"/>
      <c r="I36" s="7"/>
      <c r="J36" s="7"/>
      <c r="K36" s="7"/>
      <c r="L36" s="7"/>
      <c r="M36" s="7"/>
      <c r="N36" s="7"/>
      <c r="O36" s="7"/>
      <c r="P36" s="7"/>
      <c r="Q36" s="7"/>
      <c r="R36" s="7"/>
      <c r="S36" s="7"/>
      <c r="T36" s="7"/>
      <c r="U36" s="7"/>
      <c r="V36" s="7"/>
      <c r="W36" s="7"/>
      <c r="X36" s="7"/>
    </row>
    <row r="37" spans="1:24" ht="12.75" customHeight="1">
      <c r="A37" s="23"/>
      <c r="B37" s="14"/>
      <c r="C37" s="8"/>
      <c r="D37" s="8"/>
      <c r="E37" s="8"/>
      <c r="F37" s="7"/>
      <c r="G37" s="7"/>
      <c r="H37" s="7"/>
      <c r="I37" s="7"/>
      <c r="J37" s="7"/>
      <c r="K37" s="7"/>
      <c r="L37" s="7"/>
      <c r="M37" s="7"/>
      <c r="N37" s="7"/>
      <c r="O37" s="7"/>
      <c r="P37" s="7"/>
      <c r="Q37" s="7"/>
      <c r="R37" s="7"/>
      <c r="S37" s="7"/>
      <c r="T37" s="7"/>
      <c r="U37" s="7"/>
      <c r="V37" s="7"/>
      <c r="W37" s="7"/>
      <c r="X37" s="7"/>
    </row>
    <row r="38" spans="1:24" ht="12.75" customHeight="1">
      <c r="A38" s="23"/>
      <c r="B38" s="21" t="s">
        <v>78</v>
      </c>
      <c r="C38" s="8"/>
      <c r="D38" s="8"/>
      <c r="E38" s="8"/>
      <c r="F38" s="7"/>
      <c r="G38" s="7"/>
      <c r="H38" s="7"/>
      <c r="I38" s="7"/>
      <c r="J38" s="7"/>
      <c r="K38" s="7"/>
      <c r="L38" s="7"/>
      <c r="M38" s="7"/>
      <c r="N38" s="7"/>
      <c r="O38" s="7"/>
      <c r="P38" s="7"/>
      <c r="Q38" s="7"/>
      <c r="R38" s="7"/>
      <c r="S38" s="7"/>
      <c r="T38" s="7"/>
      <c r="U38" s="7"/>
      <c r="V38" s="7"/>
      <c r="W38" s="7"/>
      <c r="X38" s="7"/>
    </row>
    <row r="39" spans="1:24" ht="12.75" customHeight="1">
      <c r="A39" s="23"/>
      <c r="B39" s="14"/>
      <c r="C39" s="8"/>
      <c r="D39" s="8"/>
      <c r="E39" s="8"/>
      <c r="F39" s="7"/>
      <c r="G39" s="7"/>
      <c r="H39" s="7"/>
      <c r="I39" s="7"/>
      <c r="J39" s="7"/>
      <c r="K39" s="7"/>
      <c r="L39" s="7"/>
      <c r="M39" s="7"/>
      <c r="N39" s="7"/>
      <c r="O39" s="7"/>
      <c r="P39" s="7"/>
      <c r="Q39" s="7"/>
      <c r="R39" s="7"/>
      <c r="S39" s="7"/>
      <c r="T39" s="7"/>
      <c r="U39" s="7"/>
      <c r="V39" s="7"/>
      <c r="W39" s="7"/>
      <c r="X39" s="7"/>
    </row>
    <row r="40" spans="1:24" ht="12.75" customHeight="1">
      <c r="A40" s="23"/>
      <c r="B40" s="21" t="s">
        <v>79</v>
      </c>
      <c r="C40" s="8"/>
      <c r="D40" s="8"/>
      <c r="E40" s="8"/>
      <c r="F40" s="7"/>
      <c r="G40" s="7"/>
      <c r="H40" s="7"/>
      <c r="I40" s="7"/>
      <c r="J40" s="7"/>
      <c r="K40" s="7"/>
      <c r="L40" s="7"/>
      <c r="M40" s="7"/>
      <c r="N40" s="7"/>
      <c r="O40" s="7"/>
      <c r="P40" s="7"/>
      <c r="Q40" s="7"/>
      <c r="R40" s="7"/>
      <c r="S40" s="7"/>
      <c r="T40" s="7"/>
      <c r="U40" s="7"/>
      <c r="V40" s="7"/>
      <c r="W40" s="7"/>
      <c r="X40" s="7"/>
    </row>
    <row r="41" spans="1:24" ht="12.75" customHeight="1">
      <c r="A41" s="23"/>
      <c r="B41" s="38"/>
      <c r="C41" s="8"/>
      <c r="D41" s="8"/>
      <c r="E41" s="8"/>
      <c r="F41" s="7"/>
      <c r="G41" s="7"/>
      <c r="H41" s="7"/>
      <c r="I41" s="7"/>
      <c r="J41" s="7"/>
      <c r="K41" s="7"/>
      <c r="L41" s="7"/>
      <c r="M41" s="7"/>
      <c r="N41" s="7"/>
      <c r="O41" s="7"/>
      <c r="P41" s="7"/>
      <c r="Q41" s="7"/>
      <c r="R41" s="7"/>
      <c r="S41" s="7"/>
      <c r="T41" s="7"/>
      <c r="U41" s="7"/>
      <c r="V41" s="7"/>
      <c r="W41" s="7"/>
      <c r="X41" s="7"/>
    </row>
    <row r="42" spans="1:24" ht="12.75" customHeight="1">
      <c r="A42" s="11" t="s">
        <v>80</v>
      </c>
      <c r="B42" s="12"/>
      <c r="C42" s="13"/>
      <c r="D42" s="8"/>
      <c r="E42" s="8"/>
      <c r="F42" s="7"/>
      <c r="G42" s="7"/>
      <c r="H42" s="7"/>
      <c r="I42" s="7"/>
      <c r="J42" s="7"/>
      <c r="K42" s="7"/>
      <c r="L42" s="7"/>
      <c r="M42" s="7"/>
      <c r="N42" s="7"/>
      <c r="O42" s="7"/>
      <c r="P42" s="7"/>
      <c r="Q42" s="7"/>
      <c r="R42" s="7"/>
      <c r="S42" s="7"/>
      <c r="T42" s="7"/>
      <c r="U42" s="7"/>
      <c r="V42" s="7"/>
      <c r="W42" s="7"/>
      <c r="X42" s="7"/>
    </row>
    <row r="43" spans="1:24" ht="12.75" customHeight="1">
      <c r="A43" s="8"/>
      <c r="B43" s="32" t="s">
        <v>81</v>
      </c>
      <c r="C43" s="8"/>
      <c r="D43" s="8"/>
      <c r="E43" s="8"/>
      <c r="F43" s="7"/>
      <c r="G43" s="7"/>
      <c r="H43" s="7"/>
      <c r="I43" s="7"/>
      <c r="J43" s="7"/>
      <c r="K43" s="7"/>
      <c r="L43" s="7"/>
      <c r="M43" s="7"/>
      <c r="N43" s="7"/>
      <c r="O43" s="7"/>
      <c r="P43" s="7"/>
      <c r="Q43" s="7"/>
      <c r="R43" s="7"/>
      <c r="S43" s="7"/>
      <c r="T43" s="7"/>
      <c r="U43" s="7"/>
      <c r="V43" s="7"/>
      <c r="W43" s="7"/>
      <c r="X43" s="7"/>
    </row>
    <row r="44" spans="1:24" ht="12.75" customHeight="1">
      <c r="A44" s="8"/>
      <c r="B44" s="32"/>
      <c r="C44" s="8"/>
      <c r="D44" s="8"/>
      <c r="E44" s="8"/>
      <c r="F44" s="7"/>
      <c r="G44" s="7"/>
      <c r="H44" s="7"/>
      <c r="I44" s="7"/>
      <c r="J44" s="7"/>
      <c r="K44" s="7"/>
      <c r="L44" s="7"/>
      <c r="M44" s="7"/>
      <c r="N44" s="7"/>
      <c r="O44" s="7"/>
      <c r="P44" s="7"/>
      <c r="Q44" s="7"/>
      <c r="R44" s="7"/>
      <c r="S44" s="7"/>
      <c r="T44" s="7"/>
      <c r="U44" s="7"/>
      <c r="V44" s="7"/>
      <c r="W44" s="7"/>
      <c r="X44" s="7"/>
    </row>
    <row r="45" spans="1:24" ht="12.75" customHeight="1">
      <c r="A45" s="171"/>
      <c r="B45" s="172" t="s">
        <v>82</v>
      </c>
      <c r="C45" s="183"/>
      <c r="D45" s="8"/>
      <c r="E45" s="8"/>
      <c r="F45" s="7"/>
      <c r="G45" s="7"/>
      <c r="H45" s="7"/>
      <c r="I45" s="7"/>
      <c r="J45" s="7"/>
      <c r="K45" s="7"/>
      <c r="L45" s="7"/>
      <c r="M45" s="7"/>
      <c r="N45" s="7"/>
      <c r="O45" s="7"/>
      <c r="P45" s="7"/>
      <c r="Q45" s="7"/>
      <c r="R45" s="7"/>
      <c r="S45" s="7"/>
      <c r="T45" s="7"/>
      <c r="U45" s="7"/>
      <c r="V45" s="7"/>
      <c r="W45" s="7"/>
      <c r="X45" s="7"/>
    </row>
    <row r="46" spans="1:24" ht="12.75" customHeight="1">
      <c r="A46" s="8"/>
      <c r="B46" s="8"/>
      <c r="C46" s="8"/>
      <c r="D46" s="8"/>
      <c r="E46" s="8"/>
      <c r="F46" s="7"/>
      <c r="G46" s="7"/>
      <c r="H46" s="7"/>
      <c r="I46" s="7"/>
      <c r="J46" s="7"/>
      <c r="K46" s="7"/>
      <c r="L46" s="7"/>
      <c r="M46" s="7"/>
      <c r="N46" s="7"/>
      <c r="O46" s="7"/>
      <c r="P46" s="7"/>
      <c r="Q46" s="7"/>
      <c r="R46" s="7"/>
      <c r="S46" s="7"/>
      <c r="T46" s="7"/>
      <c r="U46" s="7"/>
      <c r="V46" s="7"/>
      <c r="W46" s="7"/>
      <c r="X46" s="7"/>
    </row>
    <row r="47" spans="1:24" ht="12.75" customHeight="1">
      <c r="A47" s="173" t="s">
        <v>83</v>
      </c>
      <c r="B47" s="39" t="s">
        <v>84</v>
      </c>
      <c r="C47" s="8"/>
      <c r="D47" s="8"/>
      <c r="E47" s="8"/>
      <c r="F47" s="7"/>
      <c r="G47" s="7"/>
      <c r="H47" s="7"/>
      <c r="I47" s="7"/>
      <c r="J47" s="7"/>
      <c r="K47" s="7"/>
      <c r="L47" s="7"/>
      <c r="M47" s="7"/>
      <c r="N47" s="7"/>
      <c r="O47" s="7"/>
      <c r="P47" s="7"/>
      <c r="Q47" s="7"/>
      <c r="R47" s="7"/>
      <c r="S47" s="7"/>
      <c r="T47" s="7"/>
      <c r="U47" s="7"/>
      <c r="V47" s="7"/>
      <c r="W47" s="7"/>
      <c r="X47" s="7"/>
    </row>
    <row r="48" spans="1:24" ht="12.75" customHeight="1">
      <c r="A48" s="8"/>
      <c r="B48" s="8"/>
      <c r="C48" s="8"/>
      <c r="D48" s="8"/>
      <c r="E48" s="8"/>
      <c r="F48" s="7"/>
      <c r="G48" s="7"/>
      <c r="H48" s="7"/>
      <c r="I48" s="7"/>
      <c r="J48" s="7"/>
      <c r="K48" s="7"/>
      <c r="L48" s="7"/>
      <c r="M48" s="7"/>
      <c r="N48" s="7"/>
      <c r="O48" s="7"/>
      <c r="P48" s="7"/>
      <c r="Q48" s="7"/>
      <c r="R48" s="7"/>
      <c r="S48" s="7"/>
      <c r="T48" s="7"/>
      <c r="U48" s="7"/>
      <c r="V48" s="7"/>
      <c r="W48" s="7"/>
      <c r="X48" s="7"/>
    </row>
    <row r="49" spans="1:24" ht="12.75" customHeight="1">
      <c r="A49" s="173" t="s">
        <v>83</v>
      </c>
      <c r="B49" s="39" t="s">
        <v>85</v>
      </c>
      <c r="C49" s="8"/>
      <c r="D49" s="8"/>
      <c r="E49" s="8"/>
      <c r="F49" s="7"/>
      <c r="G49" s="7"/>
      <c r="H49" s="7"/>
      <c r="I49" s="7"/>
      <c r="J49" s="7"/>
      <c r="K49" s="7"/>
      <c r="L49" s="7"/>
      <c r="M49" s="7"/>
      <c r="N49" s="7"/>
      <c r="O49" s="7"/>
      <c r="P49" s="7"/>
      <c r="Q49" s="7"/>
      <c r="R49" s="7"/>
      <c r="S49" s="7"/>
      <c r="T49" s="7"/>
      <c r="U49" s="7"/>
      <c r="V49" s="7"/>
      <c r="W49" s="7"/>
      <c r="X49" s="7"/>
    </row>
    <row r="50" spans="1:24" ht="12.75" customHeight="1">
      <c r="A50" s="40"/>
      <c r="B50" s="40"/>
      <c r="C50" s="40"/>
      <c r="D50" s="40"/>
      <c r="E50" s="40"/>
      <c r="F50" s="182"/>
      <c r="G50" s="182"/>
      <c r="H50" s="182"/>
      <c r="I50" s="182"/>
      <c r="J50" s="182"/>
      <c r="K50" s="182"/>
      <c r="L50" s="182"/>
      <c r="M50" s="182"/>
      <c r="N50" s="182"/>
      <c r="O50" s="182"/>
      <c r="P50" s="182"/>
      <c r="Q50" s="182"/>
      <c r="R50" s="182"/>
      <c r="S50" s="182"/>
      <c r="T50" s="182"/>
      <c r="U50" s="182"/>
      <c r="V50" s="182"/>
      <c r="W50" s="182"/>
      <c r="X50" s="182"/>
    </row>
    <row r="51" spans="1:24" ht="12.75" customHeight="1">
      <c r="A51" s="182"/>
      <c r="B51" s="182"/>
      <c r="C51" s="182"/>
      <c r="D51" s="182"/>
      <c r="E51" s="182"/>
      <c r="F51" s="182"/>
      <c r="G51" s="182"/>
      <c r="H51" s="182"/>
      <c r="I51" s="182"/>
      <c r="J51" s="182"/>
      <c r="K51" s="182"/>
      <c r="L51" s="182"/>
      <c r="M51" s="182"/>
      <c r="N51" s="182"/>
      <c r="O51" s="182"/>
      <c r="P51" s="182"/>
      <c r="Q51" s="182"/>
      <c r="R51" s="182"/>
      <c r="S51" s="182"/>
      <c r="T51" s="182"/>
      <c r="U51" s="182"/>
      <c r="V51" s="182"/>
      <c r="W51" s="182"/>
      <c r="X51" s="182"/>
    </row>
    <row r="52" spans="1:24" ht="12.75" customHeight="1">
      <c r="A52" s="182"/>
      <c r="B52" s="182"/>
      <c r="C52" s="182"/>
      <c r="D52" s="182"/>
      <c r="E52" s="182"/>
      <c r="F52" s="182"/>
      <c r="G52" s="182"/>
      <c r="H52" s="182"/>
      <c r="I52" s="182"/>
      <c r="J52" s="182"/>
      <c r="K52" s="182"/>
      <c r="L52" s="182"/>
      <c r="M52" s="182"/>
      <c r="N52" s="182"/>
      <c r="O52" s="182"/>
      <c r="P52" s="182"/>
      <c r="Q52" s="182"/>
      <c r="R52" s="182"/>
      <c r="S52" s="182"/>
      <c r="T52" s="182"/>
      <c r="U52" s="182"/>
      <c r="V52" s="182"/>
      <c r="W52" s="182"/>
      <c r="X52" s="182"/>
    </row>
    <row r="53" spans="1:24" ht="12.75" customHeight="1">
      <c r="A53" s="182"/>
      <c r="B53" s="182"/>
      <c r="C53" s="182"/>
      <c r="D53" s="182"/>
      <c r="E53" s="182"/>
      <c r="F53" s="182"/>
      <c r="G53" s="182"/>
      <c r="H53" s="182"/>
      <c r="I53" s="182"/>
      <c r="J53" s="182"/>
      <c r="K53" s="182"/>
      <c r="L53" s="182"/>
      <c r="M53" s="182"/>
      <c r="N53" s="182"/>
      <c r="O53" s="182"/>
      <c r="P53" s="182"/>
      <c r="Q53" s="182"/>
      <c r="R53" s="182"/>
      <c r="S53" s="182"/>
      <c r="T53" s="182"/>
      <c r="U53" s="182"/>
      <c r="V53" s="182"/>
      <c r="W53" s="182"/>
      <c r="X53" s="182"/>
    </row>
    <row r="54" spans="1:24" ht="12.75" customHeight="1">
      <c r="A54" s="182"/>
      <c r="B54" s="182"/>
      <c r="C54" s="182"/>
      <c r="D54" s="182"/>
      <c r="E54" s="182"/>
      <c r="F54" s="182"/>
      <c r="G54" s="182"/>
      <c r="H54" s="182"/>
      <c r="I54" s="182"/>
      <c r="J54" s="182"/>
      <c r="K54" s="182"/>
      <c r="L54" s="182"/>
      <c r="M54" s="182"/>
      <c r="N54" s="182"/>
      <c r="O54" s="182"/>
      <c r="P54" s="182"/>
      <c r="Q54" s="182"/>
      <c r="R54" s="182"/>
      <c r="S54" s="182"/>
      <c r="T54" s="182"/>
      <c r="U54" s="182"/>
      <c r="V54" s="182"/>
      <c r="W54" s="182"/>
      <c r="X54" s="182"/>
    </row>
    <row r="55" spans="1:24" ht="12.75" customHeight="1">
      <c r="A55" s="182"/>
      <c r="B55" s="182"/>
      <c r="C55" s="182"/>
      <c r="D55" s="182"/>
      <c r="E55" s="182"/>
      <c r="F55" s="182"/>
      <c r="G55" s="182"/>
      <c r="H55" s="182"/>
      <c r="I55" s="182"/>
      <c r="J55" s="182"/>
      <c r="K55" s="182"/>
      <c r="L55" s="182"/>
      <c r="M55" s="182"/>
      <c r="N55" s="182"/>
      <c r="O55" s="182"/>
      <c r="P55" s="182"/>
      <c r="Q55" s="182"/>
      <c r="R55" s="182"/>
      <c r="S55" s="182"/>
      <c r="T55" s="182"/>
      <c r="U55" s="182"/>
      <c r="V55" s="182"/>
      <c r="W55" s="182"/>
      <c r="X55" s="182"/>
    </row>
    <row r="56" spans="1:24" ht="12.75" customHeight="1">
      <c r="A56" s="182"/>
      <c r="B56" s="182"/>
      <c r="C56" s="182"/>
      <c r="D56" s="182"/>
      <c r="E56" s="182"/>
      <c r="F56" s="182"/>
      <c r="G56" s="182"/>
      <c r="H56" s="182"/>
      <c r="I56" s="182"/>
      <c r="J56" s="182"/>
      <c r="K56" s="182"/>
      <c r="L56" s="182"/>
      <c r="M56" s="182"/>
      <c r="N56" s="182"/>
      <c r="O56" s="182"/>
      <c r="P56" s="182"/>
      <c r="Q56" s="182"/>
      <c r="R56" s="182"/>
      <c r="S56" s="182"/>
      <c r="T56" s="182"/>
      <c r="U56" s="182"/>
      <c r="V56" s="182"/>
      <c r="W56" s="182"/>
      <c r="X56" s="182"/>
    </row>
    <row r="57" spans="1:24" ht="12.75"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row>
    <row r="58" spans="1:24" ht="12.75" customHeight="1">
      <c r="A58" s="182"/>
      <c r="B58" s="182"/>
      <c r="C58" s="182"/>
      <c r="D58" s="182"/>
      <c r="E58" s="182"/>
      <c r="F58" s="182"/>
      <c r="G58" s="182"/>
      <c r="H58" s="182"/>
      <c r="I58" s="182"/>
      <c r="J58" s="182"/>
      <c r="K58" s="182"/>
      <c r="L58" s="182"/>
      <c r="M58" s="182"/>
      <c r="N58" s="182"/>
      <c r="O58" s="182"/>
      <c r="P58" s="182"/>
      <c r="Q58" s="182"/>
      <c r="R58" s="182"/>
      <c r="S58" s="182"/>
      <c r="T58" s="182"/>
      <c r="U58" s="182"/>
      <c r="V58" s="182"/>
      <c r="W58" s="182"/>
      <c r="X58" s="182"/>
    </row>
    <row r="59" spans="1:24" ht="12.75" customHeight="1">
      <c r="A59" s="182"/>
      <c r="B59" s="182"/>
      <c r="C59" s="182"/>
      <c r="D59" s="182"/>
      <c r="E59" s="182"/>
      <c r="F59" s="182"/>
      <c r="G59" s="182"/>
      <c r="H59" s="182"/>
      <c r="I59" s="182"/>
      <c r="J59" s="182"/>
      <c r="K59" s="182"/>
      <c r="L59" s="182"/>
      <c r="M59" s="182"/>
      <c r="N59" s="182"/>
      <c r="O59" s="182"/>
      <c r="P59" s="182"/>
      <c r="Q59" s="182"/>
      <c r="R59" s="182"/>
      <c r="S59" s="182"/>
      <c r="T59" s="182"/>
      <c r="U59" s="182"/>
      <c r="V59" s="182"/>
      <c r="W59" s="182"/>
      <c r="X59" s="182"/>
    </row>
    <row r="60" spans="1:24" ht="12.75" customHeight="1">
      <c r="A60" s="182"/>
      <c r="B60" s="182"/>
      <c r="C60" s="182"/>
      <c r="D60" s="182"/>
      <c r="E60" s="182"/>
      <c r="F60" s="182"/>
      <c r="G60" s="182"/>
      <c r="H60" s="182"/>
      <c r="I60" s="182"/>
      <c r="J60" s="182"/>
      <c r="K60" s="182"/>
      <c r="L60" s="182"/>
      <c r="M60" s="182"/>
      <c r="N60" s="182"/>
      <c r="O60" s="182"/>
      <c r="P60" s="182"/>
      <c r="Q60" s="182"/>
      <c r="R60" s="182"/>
      <c r="S60" s="182"/>
      <c r="T60" s="182"/>
      <c r="U60" s="182"/>
      <c r="V60" s="182"/>
      <c r="W60" s="182"/>
      <c r="X60" s="182"/>
    </row>
    <row r="61" spans="1:24" ht="12.75" customHeight="1">
      <c r="A61" s="182"/>
      <c r="B61" s="182"/>
      <c r="C61" s="182"/>
      <c r="D61" s="182"/>
      <c r="E61" s="182"/>
      <c r="F61" s="182"/>
      <c r="G61" s="182"/>
      <c r="H61" s="182"/>
      <c r="I61" s="182"/>
      <c r="J61" s="182"/>
      <c r="K61" s="182"/>
      <c r="L61" s="182"/>
      <c r="M61" s="182"/>
      <c r="N61" s="182"/>
      <c r="O61" s="182"/>
      <c r="P61" s="182"/>
      <c r="Q61" s="182"/>
      <c r="R61" s="182"/>
      <c r="S61" s="182"/>
      <c r="T61" s="182"/>
      <c r="U61" s="182"/>
      <c r="V61" s="182"/>
      <c r="W61" s="182"/>
      <c r="X61" s="182"/>
    </row>
    <row r="62" spans="1:24" ht="12.75" customHeight="1">
      <c r="A62" s="182"/>
      <c r="B62" s="182"/>
      <c r="C62" s="182"/>
      <c r="D62" s="182"/>
      <c r="E62" s="182"/>
      <c r="F62" s="182"/>
      <c r="G62" s="182"/>
      <c r="H62" s="182"/>
      <c r="I62" s="182"/>
      <c r="J62" s="182"/>
      <c r="K62" s="182"/>
      <c r="L62" s="182"/>
      <c r="M62" s="182"/>
      <c r="N62" s="182"/>
      <c r="O62" s="182"/>
      <c r="P62" s="182"/>
      <c r="Q62" s="182"/>
      <c r="R62" s="182"/>
      <c r="S62" s="182"/>
      <c r="T62" s="182"/>
      <c r="U62" s="182"/>
      <c r="V62" s="182"/>
      <c r="W62" s="182"/>
      <c r="X62" s="182"/>
    </row>
    <row r="63" spans="1:24" ht="12.75" customHeight="1">
      <c r="A63" s="182"/>
      <c r="B63" s="182"/>
      <c r="C63" s="182"/>
      <c r="D63" s="182"/>
      <c r="E63" s="182"/>
      <c r="F63" s="182"/>
      <c r="G63" s="182"/>
      <c r="H63" s="182"/>
      <c r="I63" s="182"/>
      <c r="J63" s="182"/>
      <c r="K63" s="182"/>
      <c r="L63" s="182"/>
      <c r="M63" s="182"/>
      <c r="N63" s="182"/>
      <c r="O63" s="182"/>
      <c r="P63" s="182"/>
      <c r="Q63" s="182"/>
      <c r="R63" s="182"/>
      <c r="S63" s="182"/>
      <c r="T63" s="182"/>
      <c r="U63" s="182"/>
      <c r="V63" s="182"/>
      <c r="W63" s="182"/>
      <c r="X63" s="182"/>
    </row>
    <row r="64" spans="1:24" ht="12.75" customHeight="1">
      <c r="A64" s="182"/>
      <c r="B64" s="182"/>
      <c r="C64" s="182"/>
      <c r="D64" s="182"/>
      <c r="E64" s="182"/>
      <c r="F64" s="182"/>
      <c r="G64" s="182"/>
      <c r="H64" s="182"/>
      <c r="I64" s="182"/>
      <c r="J64" s="182"/>
      <c r="K64" s="182"/>
      <c r="L64" s="182"/>
      <c r="M64" s="182"/>
      <c r="N64" s="182"/>
      <c r="O64" s="182"/>
      <c r="P64" s="182"/>
      <c r="Q64" s="182"/>
      <c r="R64" s="182"/>
      <c r="S64" s="182"/>
      <c r="T64" s="182"/>
      <c r="U64" s="182"/>
      <c r="V64" s="182"/>
      <c r="W64" s="182"/>
      <c r="X64" s="182"/>
    </row>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1">
    <mergeCell ref="C1:E1"/>
  </mergeCells>
  <hyperlinks>
    <hyperlink ref="B8" r:id="rId1" xr:uid="{00000000-0004-0000-0200-000000000000}"/>
    <hyperlink ref="B47" r:id="rId2" xr:uid="{00000000-0004-0000-0200-000001000000}"/>
    <hyperlink ref="B49" r:id="rId3" xr:uid="{00000000-0004-0000-0200-000002000000}"/>
  </hyperlinks>
  <pageMargins left="0.7" right="0.7" top="0.75" bottom="0.75" header="0" footer="0"/>
  <pageSetup orientation="portrait"/>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262C8B-4097-4811-A308-52EEA661AC71}">
  <dimension ref="A1:N7"/>
  <sheetViews>
    <sheetView workbookViewId="0">
      <selection activeCell="G17" sqref="G17"/>
    </sheetView>
  </sheetViews>
  <sheetFormatPr defaultRowHeight="12.75"/>
  <cols>
    <col min="1" max="16384" width="9.140625" style="209"/>
  </cols>
  <sheetData>
    <row r="1" spans="1:14" ht="13.5" customHeight="1">
      <c r="A1" s="208" t="s">
        <v>123</v>
      </c>
      <c r="B1" s="208"/>
      <c r="C1" s="208"/>
      <c r="D1" s="208"/>
      <c r="E1" s="208"/>
      <c r="F1" s="208"/>
      <c r="G1" s="208"/>
      <c r="H1" s="208"/>
      <c r="I1" s="208"/>
      <c r="J1" s="208"/>
      <c r="K1" s="208"/>
      <c r="L1" s="208"/>
      <c r="M1" s="208"/>
      <c r="N1" s="208"/>
    </row>
    <row r="2" spans="1:14">
      <c r="A2" s="208"/>
      <c r="B2" s="208"/>
      <c r="C2" s="208"/>
      <c r="D2" s="208"/>
      <c r="E2" s="208"/>
      <c r="F2" s="208"/>
      <c r="G2" s="208"/>
      <c r="H2" s="208"/>
      <c r="I2" s="208"/>
      <c r="J2" s="208"/>
      <c r="K2" s="208"/>
      <c r="L2" s="208"/>
      <c r="M2" s="208"/>
      <c r="N2" s="208"/>
    </row>
    <row r="3" spans="1:14">
      <c r="A3" s="208"/>
      <c r="B3" s="208"/>
      <c r="C3" s="208"/>
      <c r="D3" s="208"/>
      <c r="E3" s="208"/>
      <c r="F3" s="208"/>
      <c r="G3" s="208"/>
      <c r="H3" s="208"/>
      <c r="I3" s="208"/>
      <c r="J3" s="208"/>
      <c r="K3" s="208"/>
      <c r="L3" s="208"/>
      <c r="M3" s="208"/>
      <c r="N3" s="208"/>
    </row>
    <row r="4" spans="1:14">
      <c r="A4" s="208"/>
      <c r="B4" s="208"/>
      <c r="C4" s="208"/>
      <c r="D4" s="208"/>
      <c r="E4" s="208"/>
      <c r="F4" s="208"/>
      <c r="G4" s="208"/>
      <c r="H4" s="208"/>
      <c r="I4" s="208"/>
      <c r="J4" s="208"/>
      <c r="K4" s="208"/>
      <c r="L4" s="208"/>
      <c r="M4" s="208"/>
      <c r="N4" s="208"/>
    </row>
    <row r="5" spans="1:14">
      <c r="A5" s="208"/>
      <c r="B5" s="208"/>
      <c r="C5" s="208"/>
      <c r="D5" s="208"/>
      <c r="E5" s="208"/>
      <c r="F5" s="208"/>
      <c r="G5" s="208"/>
      <c r="H5" s="208"/>
      <c r="I5" s="208"/>
      <c r="J5" s="208"/>
      <c r="K5" s="208"/>
      <c r="L5" s="208"/>
      <c r="M5" s="208"/>
      <c r="N5" s="208"/>
    </row>
    <row r="6" spans="1:14">
      <c r="A6" s="208"/>
      <c r="B6" s="208"/>
      <c r="C6" s="208"/>
      <c r="D6" s="208"/>
      <c r="E6" s="208"/>
      <c r="F6" s="208"/>
      <c r="G6" s="208"/>
      <c r="H6" s="208"/>
      <c r="I6" s="208"/>
      <c r="J6" s="208"/>
      <c r="K6" s="208"/>
      <c r="L6" s="208"/>
      <c r="M6" s="208"/>
      <c r="N6" s="208"/>
    </row>
    <row r="7" spans="1:14">
      <c r="A7" s="208"/>
      <c r="B7" s="208"/>
      <c r="C7" s="208"/>
      <c r="D7" s="208"/>
      <c r="E7" s="208"/>
      <c r="F7" s="208"/>
      <c r="G7" s="208"/>
      <c r="H7" s="208"/>
      <c r="I7" s="208"/>
      <c r="J7" s="208"/>
      <c r="K7" s="208"/>
      <c r="L7" s="208"/>
      <c r="M7" s="208"/>
      <c r="N7" s="208"/>
    </row>
  </sheetData>
  <mergeCells count="1">
    <mergeCell ref="A1:N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F57CE0-1816-40FB-B1B9-B196FA74DF13}">
  <dimension ref="A1:Z1000"/>
  <sheetViews>
    <sheetView workbookViewId="0">
      <selection activeCell="B38" sqref="B38"/>
    </sheetView>
  </sheetViews>
  <sheetFormatPr defaultColWidth="14.42578125" defaultRowHeight="15" customHeight="1"/>
  <cols>
    <col min="1" max="1" width="6.140625" style="108" customWidth="1"/>
    <col min="2" max="2" width="77.42578125" style="108" customWidth="1"/>
    <col min="3" max="3" width="5.140625" style="108" customWidth="1"/>
    <col min="4" max="4" width="10.140625" style="108" customWidth="1"/>
    <col min="5" max="6" width="9" style="108" customWidth="1"/>
    <col min="7" max="26" width="8.7109375" style="108" customWidth="1"/>
    <col min="27" max="16384" width="14.42578125" style="108"/>
  </cols>
  <sheetData>
    <row r="1" spans="1:26" ht="31.5" customHeight="1">
      <c r="A1" s="105" t="s">
        <v>86</v>
      </c>
      <c r="B1" s="106"/>
      <c r="C1" s="106"/>
      <c r="D1" s="107"/>
      <c r="E1" s="107"/>
      <c r="F1" s="107"/>
      <c r="G1" s="107"/>
      <c r="H1" s="107"/>
      <c r="I1" s="107"/>
      <c r="J1" s="107"/>
      <c r="K1" s="107"/>
      <c r="L1" s="107"/>
      <c r="M1" s="107"/>
      <c r="N1" s="107"/>
      <c r="O1" s="107"/>
      <c r="P1" s="107"/>
      <c r="Q1" s="107"/>
      <c r="R1" s="107"/>
      <c r="S1" s="107"/>
      <c r="T1" s="107"/>
      <c r="U1" s="107"/>
      <c r="V1" s="107"/>
      <c r="W1" s="107"/>
      <c r="X1" s="107"/>
      <c r="Y1" s="107"/>
      <c r="Z1" s="107"/>
    </row>
    <row r="2" spans="1:26" ht="12.75" customHeight="1">
      <c r="A2" s="109"/>
      <c r="B2" s="110"/>
      <c r="C2" s="109"/>
      <c r="D2" s="107"/>
      <c r="E2" s="107"/>
      <c r="F2" s="107"/>
      <c r="G2" s="107"/>
      <c r="H2" s="107"/>
      <c r="I2" s="107"/>
      <c r="J2" s="107"/>
      <c r="K2" s="107"/>
      <c r="L2" s="107"/>
      <c r="M2" s="107"/>
      <c r="N2" s="107"/>
      <c r="O2" s="107"/>
      <c r="P2" s="107"/>
      <c r="Q2" s="107"/>
      <c r="R2" s="107"/>
      <c r="S2" s="107"/>
      <c r="T2" s="107"/>
      <c r="U2" s="107"/>
      <c r="V2" s="107"/>
      <c r="W2" s="107"/>
      <c r="X2" s="107"/>
      <c r="Y2" s="107"/>
      <c r="Z2" s="107"/>
    </row>
    <row r="3" spans="1:26" ht="12.75" customHeight="1">
      <c r="A3" s="111"/>
      <c r="B3" s="112" t="s">
        <v>87</v>
      </c>
      <c r="C3" s="111"/>
      <c r="D3" s="113"/>
      <c r="E3" s="113"/>
      <c r="F3" s="113"/>
      <c r="G3" s="113"/>
      <c r="H3" s="113"/>
      <c r="I3" s="113"/>
      <c r="J3" s="113"/>
      <c r="K3" s="113"/>
      <c r="L3" s="113"/>
      <c r="M3" s="113"/>
      <c r="N3" s="113"/>
      <c r="O3" s="113"/>
      <c r="P3" s="113"/>
      <c r="Q3" s="113"/>
      <c r="R3" s="113"/>
      <c r="S3" s="113"/>
      <c r="T3" s="113"/>
      <c r="U3" s="113"/>
      <c r="V3" s="113"/>
      <c r="W3" s="113"/>
      <c r="X3" s="113"/>
      <c r="Y3" s="113"/>
      <c r="Z3" s="113"/>
    </row>
    <row r="4" spans="1:26" ht="12.75" customHeight="1">
      <c r="A4" s="111"/>
      <c r="B4" s="114" t="s">
        <v>60</v>
      </c>
      <c r="C4" s="111"/>
      <c r="D4" s="113"/>
      <c r="E4" s="113"/>
      <c r="F4" s="113"/>
      <c r="G4" s="113"/>
      <c r="H4" s="113"/>
      <c r="I4" s="113"/>
      <c r="J4" s="113"/>
      <c r="K4" s="113"/>
      <c r="L4" s="113"/>
      <c r="M4" s="113"/>
      <c r="N4" s="113"/>
      <c r="O4" s="113"/>
      <c r="P4" s="113"/>
      <c r="Q4" s="113"/>
      <c r="R4" s="113"/>
      <c r="S4" s="113"/>
      <c r="T4" s="113"/>
      <c r="U4" s="113"/>
      <c r="V4" s="113"/>
      <c r="W4" s="113"/>
      <c r="X4" s="113"/>
      <c r="Y4" s="113"/>
      <c r="Z4" s="113"/>
    </row>
    <row r="5" spans="1:26" ht="12.75" customHeight="1">
      <c r="A5" s="111"/>
      <c r="B5" s="115"/>
      <c r="C5" s="111"/>
      <c r="D5" s="113"/>
      <c r="E5" s="113"/>
      <c r="F5" s="113"/>
      <c r="G5" s="113"/>
      <c r="H5" s="113"/>
      <c r="I5" s="113"/>
      <c r="J5" s="113"/>
      <c r="K5" s="113"/>
      <c r="L5" s="113"/>
      <c r="M5" s="113"/>
      <c r="N5" s="113"/>
      <c r="O5" s="113"/>
      <c r="P5" s="113"/>
      <c r="Q5" s="113"/>
      <c r="R5" s="113"/>
      <c r="S5" s="113"/>
      <c r="T5" s="113"/>
      <c r="U5" s="113"/>
      <c r="V5" s="113"/>
      <c r="W5" s="113"/>
      <c r="X5" s="113"/>
      <c r="Y5" s="113"/>
      <c r="Z5" s="113"/>
    </row>
    <row r="6" spans="1:26" ht="12.75" customHeight="1">
      <c r="A6" s="111"/>
      <c r="B6" s="116" t="str">
        <f ca="1">"© 2007-" &amp; YEAR(TODAY()) &amp; " Vertex42 LLC"</f>
        <v>© 2007-2021 Vertex42 LLC</v>
      </c>
      <c r="C6" s="111"/>
      <c r="D6" s="113"/>
      <c r="E6" s="113"/>
      <c r="F6" s="113"/>
      <c r="G6" s="113"/>
      <c r="H6" s="113"/>
      <c r="I6" s="113"/>
      <c r="J6" s="113"/>
      <c r="K6" s="113"/>
      <c r="L6" s="113"/>
      <c r="M6" s="113"/>
      <c r="N6" s="113"/>
      <c r="O6" s="113"/>
      <c r="P6" s="113"/>
      <c r="Q6" s="113"/>
      <c r="R6" s="113"/>
      <c r="S6" s="113"/>
      <c r="T6" s="113"/>
      <c r="U6" s="113"/>
      <c r="V6" s="113"/>
      <c r="W6" s="113"/>
      <c r="X6" s="113"/>
      <c r="Y6" s="113"/>
      <c r="Z6" s="113"/>
    </row>
    <row r="7" spans="1:26" ht="12.75" customHeight="1">
      <c r="A7" s="117"/>
      <c r="B7" s="118"/>
      <c r="C7" s="119"/>
      <c r="D7" s="113"/>
      <c r="E7" s="113"/>
      <c r="F7" s="113"/>
      <c r="G7" s="113"/>
      <c r="H7" s="113"/>
      <c r="I7" s="113"/>
      <c r="J7" s="113"/>
      <c r="K7" s="113"/>
      <c r="L7" s="113"/>
      <c r="M7" s="113"/>
      <c r="N7" s="113"/>
      <c r="O7" s="113"/>
      <c r="P7" s="113"/>
      <c r="Q7" s="113"/>
      <c r="R7" s="113"/>
      <c r="S7" s="113"/>
      <c r="T7" s="113"/>
      <c r="U7" s="113"/>
      <c r="V7" s="113"/>
      <c r="W7" s="113"/>
      <c r="X7" s="113"/>
      <c r="Y7" s="113"/>
      <c r="Z7" s="113"/>
    </row>
    <row r="8" spans="1:26" ht="12.75" customHeight="1">
      <c r="A8" s="120"/>
      <c r="B8" s="121" t="s">
        <v>88</v>
      </c>
      <c r="C8" s="111"/>
      <c r="D8" s="113"/>
      <c r="E8" s="113"/>
      <c r="F8" s="113"/>
      <c r="G8" s="113"/>
      <c r="H8" s="113"/>
      <c r="I8" s="113"/>
      <c r="J8" s="113"/>
      <c r="K8" s="113"/>
      <c r="L8" s="113"/>
      <c r="M8" s="113"/>
      <c r="N8" s="113"/>
      <c r="O8" s="113"/>
      <c r="P8" s="113"/>
      <c r="Q8" s="113"/>
      <c r="R8" s="113"/>
      <c r="S8" s="113"/>
      <c r="T8" s="113"/>
      <c r="U8" s="113"/>
      <c r="V8" s="113"/>
      <c r="W8" s="113"/>
      <c r="X8" s="113"/>
      <c r="Y8" s="113"/>
      <c r="Z8" s="113"/>
    </row>
    <row r="9" spans="1:26" ht="12.75" customHeight="1">
      <c r="A9" s="120"/>
      <c r="B9" s="118"/>
      <c r="C9" s="111"/>
      <c r="D9" s="113"/>
      <c r="E9" s="113"/>
      <c r="F9" s="113"/>
      <c r="G9" s="113"/>
      <c r="H9" s="113"/>
      <c r="I9" s="113"/>
      <c r="J9" s="113"/>
      <c r="K9" s="113"/>
      <c r="L9" s="113"/>
      <c r="M9" s="113"/>
      <c r="N9" s="113"/>
      <c r="O9" s="113"/>
      <c r="P9" s="113"/>
      <c r="Q9" s="113"/>
      <c r="R9" s="113"/>
      <c r="S9" s="113"/>
      <c r="T9" s="113"/>
      <c r="U9" s="113"/>
      <c r="V9" s="113"/>
      <c r="W9" s="113"/>
      <c r="X9" s="113"/>
      <c r="Y9" s="113"/>
      <c r="Z9" s="113"/>
    </row>
    <row r="10" spans="1:26" ht="12.75" customHeight="1">
      <c r="A10" s="120"/>
      <c r="B10" s="121" t="s">
        <v>89</v>
      </c>
      <c r="C10" s="111"/>
      <c r="D10" s="113"/>
      <c r="E10" s="113"/>
      <c r="F10" s="113"/>
      <c r="G10" s="113"/>
      <c r="H10" s="113"/>
      <c r="I10" s="113"/>
      <c r="J10" s="113"/>
      <c r="K10" s="113"/>
      <c r="L10" s="113"/>
      <c r="M10" s="113"/>
      <c r="N10" s="113"/>
      <c r="O10" s="113"/>
      <c r="P10" s="113"/>
      <c r="Q10" s="113"/>
      <c r="R10" s="113"/>
      <c r="S10" s="113"/>
      <c r="T10" s="113"/>
      <c r="U10" s="113"/>
      <c r="V10" s="113"/>
      <c r="W10" s="113"/>
      <c r="X10" s="113"/>
      <c r="Y10" s="113"/>
      <c r="Z10" s="113"/>
    </row>
    <row r="11" spans="1:26" ht="12.75" customHeight="1">
      <c r="A11" s="120"/>
      <c r="B11" s="118"/>
      <c r="C11" s="111"/>
      <c r="D11" s="113"/>
      <c r="E11" s="113"/>
      <c r="F11" s="113"/>
      <c r="G11" s="113"/>
      <c r="H11" s="113"/>
      <c r="I11" s="113"/>
      <c r="J11" s="113"/>
      <c r="K11" s="113"/>
      <c r="L11" s="113"/>
      <c r="M11" s="113"/>
      <c r="N11" s="113"/>
      <c r="O11" s="113"/>
      <c r="P11" s="113"/>
      <c r="Q11" s="113"/>
      <c r="R11" s="113"/>
      <c r="S11" s="113"/>
      <c r="T11" s="113"/>
      <c r="U11" s="113"/>
      <c r="V11" s="113"/>
      <c r="W11" s="113"/>
      <c r="X11" s="113"/>
      <c r="Y11" s="113"/>
      <c r="Z11" s="113"/>
    </row>
    <row r="12" spans="1:26" ht="12.75" customHeight="1">
      <c r="A12" s="120"/>
      <c r="B12" s="121" t="s">
        <v>90</v>
      </c>
      <c r="C12" s="111"/>
      <c r="D12" s="113"/>
      <c r="E12" s="113"/>
      <c r="F12" s="113"/>
      <c r="G12" s="113"/>
      <c r="H12" s="113"/>
      <c r="I12" s="113"/>
      <c r="J12" s="113"/>
      <c r="K12" s="113"/>
      <c r="L12" s="113"/>
      <c r="M12" s="113"/>
      <c r="N12" s="113"/>
      <c r="O12" s="113"/>
      <c r="P12" s="113"/>
      <c r="Q12" s="113"/>
      <c r="R12" s="113"/>
      <c r="S12" s="113"/>
      <c r="T12" s="113"/>
      <c r="U12" s="113"/>
      <c r="V12" s="113"/>
      <c r="W12" s="113"/>
      <c r="X12" s="113"/>
      <c r="Y12" s="113"/>
      <c r="Z12" s="113"/>
    </row>
    <row r="13" spans="1:26" ht="12.75" customHeight="1">
      <c r="A13" s="120"/>
      <c r="B13" s="118"/>
      <c r="C13" s="111"/>
      <c r="D13" s="113"/>
      <c r="E13" s="113"/>
      <c r="F13" s="113"/>
      <c r="G13" s="113"/>
      <c r="H13" s="113"/>
      <c r="I13" s="113"/>
      <c r="J13" s="113"/>
      <c r="K13" s="113"/>
      <c r="L13" s="113"/>
      <c r="M13" s="113"/>
      <c r="N13" s="113"/>
      <c r="O13" s="113"/>
      <c r="P13" s="113"/>
      <c r="Q13" s="113"/>
      <c r="R13" s="113"/>
      <c r="S13" s="113"/>
      <c r="T13" s="113"/>
      <c r="U13" s="113"/>
      <c r="V13" s="113"/>
      <c r="W13" s="113"/>
      <c r="X13" s="113"/>
      <c r="Y13" s="113"/>
      <c r="Z13" s="113"/>
    </row>
    <row r="14" spans="1:26" ht="12.75" customHeight="1">
      <c r="A14" s="120"/>
      <c r="B14" s="116" t="s">
        <v>91</v>
      </c>
      <c r="C14" s="111"/>
      <c r="D14" s="113"/>
      <c r="E14" s="113"/>
      <c r="F14" s="113"/>
      <c r="G14" s="113"/>
      <c r="H14" s="113"/>
      <c r="I14" s="113"/>
      <c r="J14" s="113"/>
      <c r="K14" s="113"/>
      <c r="L14" s="113"/>
      <c r="M14" s="113"/>
      <c r="N14" s="113"/>
      <c r="O14" s="113"/>
      <c r="P14" s="113"/>
      <c r="Q14" s="113"/>
      <c r="R14" s="113"/>
      <c r="S14" s="113"/>
      <c r="T14" s="113"/>
      <c r="U14" s="113"/>
      <c r="V14" s="113"/>
      <c r="W14" s="113"/>
      <c r="X14" s="113"/>
      <c r="Y14" s="113"/>
      <c r="Z14" s="113"/>
    </row>
    <row r="15" spans="1:26" ht="12.75" customHeight="1">
      <c r="A15" s="120"/>
      <c r="B15" s="122" t="s">
        <v>92</v>
      </c>
      <c r="C15" s="111"/>
      <c r="D15" s="113"/>
      <c r="E15" s="113"/>
      <c r="F15" s="113"/>
      <c r="G15" s="113"/>
      <c r="H15" s="113"/>
      <c r="I15" s="113"/>
      <c r="J15" s="113"/>
      <c r="K15" s="113"/>
      <c r="L15" s="113"/>
      <c r="M15" s="113"/>
      <c r="N15" s="113"/>
      <c r="O15" s="113"/>
      <c r="P15" s="113"/>
      <c r="Q15" s="113"/>
      <c r="R15" s="113"/>
      <c r="S15" s="113"/>
      <c r="T15" s="113"/>
      <c r="U15" s="113"/>
      <c r="V15" s="113"/>
      <c r="W15" s="113"/>
      <c r="X15" s="113"/>
      <c r="Y15" s="113"/>
      <c r="Z15" s="113"/>
    </row>
    <row r="16" spans="1:26" ht="12.75" customHeight="1">
      <c r="A16" s="120"/>
      <c r="B16" s="121"/>
      <c r="C16" s="111"/>
      <c r="D16" s="113"/>
      <c r="E16" s="113"/>
      <c r="F16" s="113"/>
      <c r="G16" s="113"/>
      <c r="H16" s="113"/>
      <c r="I16" s="113"/>
      <c r="J16" s="113"/>
      <c r="K16" s="113"/>
      <c r="L16" s="113"/>
      <c r="M16" s="113"/>
      <c r="N16" s="113"/>
      <c r="O16" s="113"/>
      <c r="P16" s="113"/>
      <c r="Q16" s="113"/>
      <c r="R16" s="113"/>
      <c r="S16" s="113"/>
      <c r="T16" s="113"/>
      <c r="U16" s="113"/>
      <c r="V16" s="113"/>
      <c r="W16" s="113"/>
      <c r="X16" s="113"/>
      <c r="Y16" s="113"/>
      <c r="Z16" s="113"/>
    </row>
    <row r="17" spans="1:26" ht="12.75" customHeight="1">
      <c r="A17" s="120"/>
      <c r="B17" s="123" t="s">
        <v>93</v>
      </c>
      <c r="C17" s="111"/>
      <c r="D17" s="113"/>
      <c r="E17" s="113"/>
      <c r="F17" s="113"/>
      <c r="G17" s="113"/>
      <c r="H17" s="113"/>
      <c r="I17" s="113"/>
      <c r="J17" s="113"/>
      <c r="K17" s="113"/>
      <c r="L17" s="113"/>
      <c r="M17" s="113"/>
      <c r="N17" s="113"/>
      <c r="O17" s="113"/>
      <c r="P17" s="113"/>
      <c r="Q17" s="113"/>
      <c r="R17" s="113"/>
      <c r="S17" s="113"/>
      <c r="T17" s="113"/>
      <c r="U17" s="113"/>
      <c r="V17" s="113"/>
      <c r="W17" s="113"/>
      <c r="X17" s="113"/>
      <c r="Y17" s="113"/>
      <c r="Z17" s="113"/>
    </row>
    <row r="18" spans="1:26" ht="12.75" customHeight="1">
      <c r="A18" s="120"/>
      <c r="B18" s="124"/>
      <c r="C18" s="111"/>
      <c r="D18" s="113"/>
      <c r="E18" s="113"/>
      <c r="F18" s="113"/>
      <c r="G18" s="113"/>
      <c r="H18" s="113"/>
      <c r="I18" s="113"/>
      <c r="J18" s="113"/>
      <c r="K18" s="113"/>
      <c r="L18" s="113"/>
      <c r="M18" s="113"/>
      <c r="N18" s="113"/>
      <c r="O18" s="113"/>
      <c r="P18" s="113"/>
      <c r="Q18" s="113"/>
      <c r="R18" s="113"/>
      <c r="S18" s="113"/>
      <c r="T18" s="113"/>
      <c r="U18" s="113"/>
      <c r="V18" s="113"/>
      <c r="W18" s="113"/>
      <c r="X18" s="113"/>
      <c r="Y18" s="113"/>
      <c r="Z18" s="113"/>
    </row>
    <row r="19" spans="1:26" ht="12.75" customHeight="1">
      <c r="A19" s="120"/>
      <c r="B19" s="124"/>
      <c r="C19" s="111"/>
      <c r="D19" s="113"/>
      <c r="E19" s="113"/>
      <c r="F19" s="113"/>
      <c r="G19" s="113"/>
      <c r="H19" s="113"/>
      <c r="I19" s="113"/>
      <c r="J19" s="113"/>
      <c r="K19" s="113"/>
      <c r="L19" s="113"/>
      <c r="M19" s="113"/>
      <c r="N19" s="113"/>
      <c r="O19" s="113"/>
      <c r="P19" s="113"/>
      <c r="Q19" s="113"/>
      <c r="R19" s="113"/>
      <c r="S19" s="113"/>
      <c r="T19" s="113"/>
      <c r="U19" s="113"/>
      <c r="V19" s="113"/>
      <c r="W19" s="113"/>
      <c r="X19" s="113"/>
      <c r="Y19" s="113"/>
      <c r="Z19" s="113"/>
    </row>
    <row r="20" spans="1:26" ht="12.75" customHeight="1">
      <c r="A20" s="120"/>
      <c r="B20" s="125"/>
      <c r="C20" s="111"/>
      <c r="D20" s="113"/>
      <c r="E20" s="113"/>
      <c r="F20" s="113"/>
      <c r="G20" s="113"/>
      <c r="H20" s="113"/>
      <c r="I20" s="113"/>
      <c r="J20" s="113"/>
      <c r="K20" s="113"/>
      <c r="L20" s="113"/>
      <c r="M20" s="113"/>
      <c r="N20" s="113"/>
      <c r="O20" s="113"/>
      <c r="P20" s="113"/>
      <c r="Q20" s="113"/>
      <c r="R20" s="113"/>
      <c r="S20" s="113"/>
      <c r="T20" s="113"/>
      <c r="U20" s="113"/>
      <c r="V20" s="113"/>
      <c r="W20" s="113"/>
      <c r="X20" s="113"/>
      <c r="Y20" s="113"/>
      <c r="Z20" s="113"/>
    </row>
    <row r="21" spans="1:26" ht="12.75" customHeight="1">
      <c r="A21" s="117"/>
      <c r="B21" s="125"/>
      <c r="C21" s="119"/>
      <c r="D21" s="113"/>
      <c r="E21" s="113"/>
      <c r="F21" s="113"/>
      <c r="G21" s="113"/>
      <c r="H21" s="113"/>
      <c r="I21" s="113"/>
      <c r="J21" s="113"/>
      <c r="K21" s="113"/>
      <c r="L21" s="113"/>
      <c r="M21" s="113"/>
      <c r="N21" s="113"/>
      <c r="O21" s="113"/>
      <c r="P21" s="113"/>
      <c r="Q21" s="113"/>
      <c r="R21" s="113"/>
      <c r="S21" s="113"/>
      <c r="T21" s="113"/>
      <c r="U21" s="113"/>
      <c r="V21" s="113"/>
      <c r="W21" s="113"/>
      <c r="X21" s="113"/>
      <c r="Y21" s="113"/>
      <c r="Z21" s="113"/>
    </row>
    <row r="22" spans="1:26" ht="12.75" customHeight="1">
      <c r="A22" s="111"/>
      <c r="B22" s="126"/>
      <c r="C22" s="111"/>
      <c r="D22" s="113"/>
      <c r="E22" s="113"/>
      <c r="F22" s="113"/>
      <c r="G22" s="113"/>
      <c r="H22" s="113"/>
      <c r="I22" s="113"/>
      <c r="J22" s="113"/>
      <c r="K22" s="113"/>
      <c r="L22" s="113"/>
      <c r="M22" s="113"/>
      <c r="N22" s="113"/>
      <c r="O22" s="113"/>
      <c r="P22" s="113"/>
      <c r="Q22" s="113"/>
      <c r="R22" s="113"/>
      <c r="S22" s="113"/>
      <c r="T22" s="113"/>
      <c r="U22" s="113"/>
      <c r="V22" s="113"/>
      <c r="W22" s="113"/>
      <c r="X22" s="113"/>
      <c r="Y22" s="113"/>
      <c r="Z22" s="113"/>
    </row>
    <row r="23" spans="1:26" ht="12.75" customHeight="1">
      <c r="A23" s="111"/>
      <c r="B23" s="126"/>
      <c r="C23" s="111"/>
      <c r="D23" s="113"/>
      <c r="E23" s="113"/>
      <c r="F23" s="113"/>
      <c r="G23" s="113"/>
      <c r="H23" s="113"/>
      <c r="I23" s="113"/>
      <c r="J23" s="113"/>
      <c r="K23" s="113"/>
      <c r="L23" s="113"/>
      <c r="M23" s="113"/>
      <c r="N23" s="113"/>
      <c r="O23" s="113"/>
      <c r="P23" s="113"/>
      <c r="Q23" s="113"/>
      <c r="R23" s="113"/>
      <c r="S23" s="113"/>
      <c r="T23" s="113"/>
      <c r="U23" s="113"/>
      <c r="V23" s="113"/>
      <c r="W23" s="113"/>
      <c r="X23" s="113"/>
      <c r="Y23" s="113"/>
      <c r="Z23" s="113"/>
    </row>
    <row r="24" spans="1:26" ht="12.75" customHeight="1">
      <c r="A24" s="127"/>
      <c r="B24" s="128"/>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row>
    <row r="25" spans="1:26" ht="12.75" customHeight="1">
      <c r="A25" s="113"/>
      <c r="B25" s="113"/>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row>
    <row r="26" spans="1:26" ht="12.75" customHeight="1">
      <c r="A26" s="129"/>
      <c r="B26" s="130"/>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row>
    <row r="27" spans="1:26" ht="12.75" customHeight="1">
      <c r="A27" s="113"/>
      <c r="B27" s="113"/>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row>
    <row r="28" spans="1:26" ht="12.75" customHeight="1">
      <c r="A28" s="129"/>
      <c r="B28" s="130"/>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row>
    <row r="29" spans="1:26" ht="12.75" customHeight="1">
      <c r="A29" s="113"/>
      <c r="B29" s="113"/>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row>
    <row r="30" spans="1:26" ht="12.75" customHeight="1">
      <c r="A30" s="129"/>
      <c r="B30" s="131"/>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row>
    <row r="31" spans="1:26" ht="12.75" customHeight="1">
      <c r="A31" s="113"/>
      <c r="B31" s="132"/>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row>
    <row r="32" spans="1:26" ht="12.75" customHeight="1">
      <c r="A32" s="113"/>
      <c r="B32" s="113"/>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row>
    <row r="33" spans="1:26" ht="12.75" customHeight="1">
      <c r="A33" s="11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row>
    <row r="34" spans="1:26" ht="12.75" customHeight="1"/>
    <row r="35" spans="1:26" ht="12.75" customHeight="1"/>
    <row r="36" spans="1:26" ht="12.75" customHeight="1"/>
    <row r="37" spans="1:26" ht="12.75" customHeight="1"/>
    <row r="38" spans="1:26" ht="12.75" customHeight="1"/>
    <row r="39" spans="1:26" ht="12.75" customHeight="1"/>
    <row r="40" spans="1:26" ht="12.75" customHeight="1"/>
    <row r="41" spans="1:26" ht="12.75" customHeight="1"/>
    <row r="42" spans="1:26" ht="12.75" customHeight="1"/>
    <row r="43" spans="1:26" ht="12.75" customHeight="1"/>
    <row r="44" spans="1:26" ht="12.75" customHeight="1"/>
    <row r="45" spans="1:26" ht="12.75" customHeight="1"/>
    <row r="46" spans="1:26" ht="12.75" customHeight="1"/>
    <row r="47" spans="1:26" ht="12.75" customHeight="1"/>
    <row r="48" spans="1:26"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hyperlinks>
    <hyperlink ref="B4" r:id="rId1" xr:uid="{C7DFC5C2-50CF-48C8-821F-D82BCB450CE4}"/>
    <hyperlink ref="B15" r:id="rId2" xr:uid="{65833539-0A4B-4D9A-A02B-6DB40B02568B}"/>
  </hyperlinks>
  <pageMargins left="0.7" right="0.7" top="0.75" bottom="0.75" header="0" footer="0"/>
  <pageSetup orientation="portrait"/>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sheetViews>
  <sheetFormatPr defaultColWidth="14.42578125" defaultRowHeight="15" customHeight="1"/>
  <cols>
    <col min="1" max="1" width="20" customWidth="1"/>
    <col min="2" max="11" width="8.5703125" customWidth="1"/>
    <col min="12" max="26" width="8.7109375" customWidth="1"/>
  </cols>
  <sheetData>
    <row r="1" spans="1:26" ht="12.75" customHeight="1">
      <c r="A1" s="63" t="s">
        <v>94</v>
      </c>
      <c r="B1" s="41"/>
      <c r="C1" s="41"/>
      <c r="D1" s="41"/>
      <c r="E1" s="41"/>
      <c r="F1" s="41"/>
      <c r="G1" s="41"/>
      <c r="H1" s="41"/>
      <c r="I1" s="41"/>
      <c r="J1" s="41"/>
      <c r="K1" s="64" t="s">
        <v>95</v>
      </c>
      <c r="L1" s="41"/>
      <c r="M1" s="41"/>
      <c r="N1" s="41"/>
      <c r="O1" s="41"/>
      <c r="P1" s="41"/>
      <c r="Q1" s="41"/>
      <c r="R1" s="41"/>
      <c r="S1" s="41"/>
      <c r="T1" s="41"/>
      <c r="U1" s="41"/>
      <c r="V1" s="41"/>
      <c r="W1" s="41"/>
      <c r="X1" s="41"/>
      <c r="Y1" s="41"/>
      <c r="Z1" s="41"/>
    </row>
    <row r="2" spans="1:26" ht="12.75" customHeight="1">
      <c r="A2" s="65" t="s">
        <v>96</v>
      </c>
      <c r="B2" s="41"/>
      <c r="C2" s="41"/>
      <c r="D2" s="41"/>
      <c r="E2" s="41"/>
      <c r="F2" s="41"/>
      <c r="G2" s="41"/>
      <c r="H2" s="41"/>
      <c r="I2" s="41"/>
      <c r="J2" s="41"/>
      <c r="K2" s="41"/>
      <c r="L2" s="41"/>
      <c r="M2" s="41"/>
      <c r="N2" s="41"/>
      <c r="O2" s="41"/>
      <c r="P2" s="41"/>
      <c r="Q2" s="41"/>
      <c r="R2" s="41"/>
      <c r="S2" s="41"/>
      <c r="T2" s="41"/>
      <c r="U2" s="41"/>
      <c r="V2" s="41"/>
      <c r="W2" s="41"/>
      <c r="X2" s="41"/>
      <c r="Y2" s="41"/>
      <c r="Z2" s="41"/>
    </row>
    <row r="3" spans="1:26" ht="12.75" customHeight="1">
      <c r="A3" s="65" t="s">
        <v>97</v>
      </c>
      <c r="B3" s="41"/>
      <c r="C3" s="41"/>
      <c r="D3" s="41"/>
      <c r="E3" s="41"/>
      <c r="F3" s="41"/>
      <c r="G3" s="41"/>
      <c r="H3" s="41"/>
      <c r="I3" s="41"/>
      <c r="J3" s="41"/>
      <c r="K3" s="41"/>
      <c r="L3" s="41"/>
      <c r="M3" s="41"/>
      <c r="N3" s="41"/>
      <c r="O3" s="41"/>
      <c r="P3" s="41"/>
      <c r="Q3" s="41"/>
      <c r="R3" s="41"/>
      <c r="S3" s="41"/>
      <c r="T3" s="41"/>
      <c r="U3" s="41"/>
      <c r="V3" s="41"/>
      <c r="W3" s="41"/>
      <c r="X3" s="41"/>
      <c r="Y3" s="41"/>
      <c r="Z3" s="41"/>
    </row>
    <row r="4" spans="1:26" ht="12.75" customHeight="1">
      <c r="A4" s="41"/>
      <c r="B4" s="41"/>
      <c r="C4" s="41"/>
      <c r="D4" s="41"/>
      <c r="E4" s="41"/>
      <c r="F4" s="41"/>
      <c r="G4" s="41"/>
      <c r="H4" s="41"/>
      <c r="I4" s="41"/>
      <c r="J4" s="41"/>
      <c r="K4" s="41"/>
      <c r="L4" s="41"/>
      <c r="M4" s="41"/>
      <c r="N4" s="41"/>
      <c r="O4" s="41"/>
      <c r="P4" s="41"/>
      <c r="Q4" s="41"/>
      <c r="R4" s="41"/>
      <c r="S4" s="41"/>
      <c r="T4" s="41"/>
      <c r="U4" s="41"/>
      <c r="V4" s="41"/>
      <c r="W4" s="41"/>
      <c r="X4" s="41"/>
      <c r="Y4" s="41"/>
      <c r="Z4" s="41"/>
    </row>
    <row r="5" spans="1:26" ht="12.75" customHeight="1">
      <c r="A5" s="66" t="s">
        <v>98</v>
      </c>
      <c r="B5" s="41"/>
      <c r="C5" s="41"/>
      <c r="D5" s="41"/>
      <c r="E5" s="41"/>
      <c r="F5" s="41"/>
      <c r="G5" s="41"/>
      <c r="H5" s="41"/>
      <c r="I5" s="41"/>
      <c r="J5" s="41"/>
      <c r="K5" s="41"/>
      <c r="L5" s="41"/>
      <c r="M5" s="41"/>
      <c r="N5" s="41"/>
      <c r="O5" s="41"/>
      <c r="P5" s="41"/>
      <c r="Q5" s="41"/>
      <c r="R5" s="41"/>
      <c r="S5" s="41"/>
      <c r="T5" s="41"/>
      <c r="U5" s="41"/>
      <c r="V5" s="41"/>
      <c r="W5" s="41"/>
      <c r="X5" s="41"/>
      <c r="Y5" s="41"/>
      <c r="Z5" s="41"/>
    </row>
    <row r="6" spans="1:26" ht="12.75" customHeight="1">
      <c r="A6" s="41" t="s">
        <v>99</v>
      </c>
      <c r="B6" s="41">
        <v>1</v>
      </c>
      <c r="C6" s="41">
        <f t="shared" ref="C6:K6" si="0">B6+1</f>
        <v>2</v>
      </c>
      <c r="D6" s="41">
        <f t="shared" si="0"/>
        <v>3</v>
      </c>
      <c r="E6" s="41">
        <f t="shared" si="0"/>
        <v>4</v>
      </c>
      <c r="F6" s="41">
        <f t="shared" si="0"/>
        <v>5</v>
      </c>
      <c r="G6" s="41">
        <f t="shared" si="0"/>
        <v>6</v>
      </c>
      <c r="H6" s="41">
        <f t="shared" si="0"/>
        <v>7</v>
      </c>
      <c r="I6" s="41">
        <f t="shared" si="0"/>
        <v>8</v>
      </c>
      <c r="J6" s="41">
        <f t="shared" si="0"/>
        <v>9</v>
      </c>
      <c r="K6" s="41">
        <f t="shared" si="0"/>
        <v>10</v>
      </c>
      <c r="L6" s="41"/>
      <c r="M6" s="41"/>
      <c r="N6" s="41"/>
      <c r="O6" s="41"/>
      <c r="P6" s="41"/>
      <c r="Q6" s="41"/>
      <c r="R6" s="41"/>
      <c r="S6" s="41"/>
      <c r="T6" s="41"/>
      <c r="U6" s="41"/>
      <c r="V6" s="41"/>
      <c r="W6" s="41"/>
      <c r="X6" s="41"/>
      <c r="Y6" s="41"/>
      <c r="Z6" s="41"/>
    </row>
    <row r="7" spans="1:26" ht="12.75" customHeight="1">
      <c r="A7" s="41" t="s">
        <v>9</v>
      </c>
      <c r="B7" s="69" t="str">
        <f t="array" ref="B7:K7">TRANSPOSE(Calculator!B8:B17)</f>
        <v>Car Payment</v>
      </c>
      <c r="C7" s="69">
        <v>0</v>
      </c>
      <c r="D7" s="69">
        <v>0</v>
      </c>
      <c r="E7" s="69">
        <v>0</v>
      </c>
      <c r="F7" s="69">
        <v>0</v>
      </c>
      <c r="G7" s="69">
        <v>0</v>
      </c>
      <c r="H7" s="69">
        <v>0</v>
      </c>
      <c r="I7" s="69">
        <v>0</v>
      </c>
      <c r="J7" s="69">
        <v>0</v>
      </c>
      <c r="K7" s="69">
        <v>0</v>
      </c>
      <c r="L7" s="41"/>
      <c r="M7" s="41"/>
      <c r="N7" s="41"/>
      <c r="O7" s="41"/>
      <c r="P7" s="41"/>
      <c r="Q7" s="41"/>
      <c r="R7" s="41"/>
      <c r="S7" s="41"/>
      <c r="T7" s="41"/>
      <c r="U7" s="41"/>
      <c r="V7" s="41"/>
      <c r="W7" s="41"/>
      <c r="X7" s="41"/>
      <c r="Y7" s="41"/>
      <c r="Z7" s="41"/>
    </row>
    <row r="8" spans="1:26" ht="12.75" customHeight="1">
      <c r="A8" s="41" t="s">
        <v>10</v>
      </c>
      <c r="B8" s="73">
        <f t="array" ref="B8:K8">TRANSPOSE(Calculator!C8:C17)</f>
        <v>50000</v>
      </c>
      <c r="C8" s="73">
        <v>0</v>
      </c>
      <c r="D8" s="73">
        <v>0</v>
      </c>
      <c r="E8" s="73">
        <v>0</v>
      </c>
      <c r="F8" s="73">
        <v>0</v>
      </c>
      <c r="G8" s="73">
        <v>0</v>
      </c>
      <c r="H8" s="73">
        <v>0</v>
      </c>
      <c r="I8" s="73">
        <v>0</v>
      </c>
      <c r="J8" s="73">
        <v>0</v>
      </c>
      <c r="K8" s="73">
        <v>0</v>
      </c>
      <c r="L8" s="41"/>
      <c r="M8" s="41"/>
      <c r="N8" s="41"/>
      <c r="O8" s="41"/>
      <c r="P8" s="41"/>
      <c r="Q8" s="41"/>
      <c r="R8" s="41"/>
      <c r="S8" s="41"/>
      <c r="T8" s="41"/>
      <c r="U8" s="41"/>
      <c r="V8" s="41"/>
      <c r="W8" s="41"/>
      <c r="X8" s="41"/>
      <c r="Y8" s="41"/>
      <c r="Z8" s="41"/>
    </row>
    <row r="9" spans="1:26" ht="12.75" customHeight="1">
      <c r="A9" s="41" t="s">
        <v>100</v>
      </c>
      <c r="B9" s="78">
        <f t="array" ref="B9:K9">TRANSPOSE(Calculator!D8:D17)</f>
        <v>2.2499999999999999E-2</v>
      </c>
      <c r="C9" s="78">
        <v>0</v>
      </c>
      <c r="D9" s="78">
        <v>0</v>
      </c>
      <c r="E9" s="78">
        <v>0</v>
      </c>
      <c r="F9" s="78">
        <v>0</v>
      </c>
      <c r="G9" s="78">
        <v>0</v>
      </c>
      <c r="H9" s="78">
        <v>0</v>
      </c>
      <c r="I9" s="78">
        <v>0</v>
      </c>
      <c r="J9" s="78">
        <v>0</v>
      </c>
      <c r="K9" s="78">
        <v>0</v>
      </c>
      <c r="L9" s="41"/>
      <c r="M9" s="41"/>
      <c r="N9" s="41"/>
      <c r="O9" s="41"/>
      <c r="P9" s="41"/>
      <c r="Q9" s="41"/>
      <c r="R9" s="41"/>
      <c r="S9" s="41"/>
      <c r="T9" s="41"/>
      <c r="U9" s="41"/>
      <c r="V9" s="41"/>
      <c r="W9" s="41"/>
      <c r="X9" s="41"/>
      <c r="Y9" s="41"/>
      <c r="Z9" s="41"/>
    </row>
    <row r="10" spans="1:26" ht="12.75" customHeight="1">
      <c r="A10" s="41" t="s">
        <v>13</v>
      </c>
      <c r="B10" s="84">
        <f t="array" ref="B10:K10">IF(ISBLANK(TRANSPOSE(Calculator!F8:F17)),0,TRANSPOSE(Calculator!F8:F17))</f>
        <v>0</v>
      </c>
      <c r="C10" s="84">
        <v>0</v>
      </c>
      <c r="D10" s="84">
        <v>0</v>
      </c>
      <c r="E10" s="84">
        <v>0</v>
      </c>
      <c r="F10" s="84">
        <v>0</v>
      </c>
      <c r="G10" s="84">
        <v>0</v>
      </c>
      <c r="H10" s="84">
        <v>0</v>
      </c>
      <c r="I10" s="84">
        <v>0</v>
      </c>
      <c r="J10" s="84">
        <v>0</v>
      </c>
      <c r="K10" s="84">
        <v>0</v>
      </c>
      <c r="L10" s="41"/>
      <c r="M10" s="41"/>
      <c r="N10" s="41"/>
      <c r="O10" s="41"/>
      <c r="P10" s="41"/>
      <c r="Q10" s="41"/>
      <c r="R10" s="41"/>
      <c r="S10" s="41"/>
      <c r="T10" s="41"/>
      <c r="U10" s="41"/>
      <c r="V10" s="41"/>
      <c r="W10" s="41"/>
      <c r="X10" s="41"/>
      <c r="Y10" s="41"/>
      <c r="Z10" s="41"/>
    </row>
    <row r="11" spans="1:26" ht="12.75" customHeight="1">
      <c r="A11" s="41" t="s">
        <v>101</v>
      </c>
      <c r="B11" s="41">
        <f t="shared" ref="B11:K11" si="1">IF(AND(NOT(ISTEXT(B8)),B8&gt;0),1,0)</f>
        <v>1</v>
      </c>
      <c r="C11" s="41">
        <f t="shared" si="1"/>
        <v>0</v>
      </c>
      <c r="D11" s="41">
        <f t="shared" si="1"/>
        <v>0</v>
      </c>
      <c r="E11" s="41">
        <f t="shared" si="1"/>
        <v>0</v>
      </c>
      <c r="F11" s="41">
        <f t="shared" si="1"/>
        <v>0</v>
      </c>
      <c r="G11" s="41">
        <f t="shared" si="1"/>
        <v>0</v>
      </c>
      <c r="H11" s="41">
        <f t="shared" si="1"/>
        <v>0</v>
      </c>
      <c r="I11" s="41">
        <f t="shared" si="1"/>
        <v>0</v>
      </c>
      <c r="J11" s="41">
        <f t="shared" si="1"/>
        <v>0</v>
      </c>
      <c r="K11" s="41">
        <f t="shared" si="1"/>
        <v>0</v>
      </c>
      <c r="L11" s="41"/>
      <c r="M11" s="41"/>
      <c r="N11" s="41"/>
      <c r="O11" s="41"/>
      <c r="P11" s="41"/>
      <c r="Q11" s="41"/>
      <c r="R11" s="41"/>
      <c r="S11" s="41"/>
      <c r="T11" s="41"/>
      <c r="U11" s="41"/>
      <c r="V11" s="41"/>
      <c r="W11" s="41"/>
      <c r="X11" s="41"/>
      <c r="Y11" s="41"/>
      <c r="Z11" s="41"/>
    </row>
    <row r="12" spans="1:26" ht="12.75" customHeight="1">
      <c r="A12" s="64" t="s">
        <v>102</v>
      </c>
      <c r="B12" s="41">
        <v>10</v>
      </c>
      <c r="C12" s="41"/>
      <c r="D12" s="41"/>
      <c r="E12" s="41"/>
      <c r="F12" s="41"/>
      <c r="G12" s="41"/>
      <c r="H12" s="41"/>
      <c r="I12" s="41"/>
      <c r="J12" s="41"/>
      <c r="K12" s="41"/>
      <c r="L12" s="41"/>
      <c r="M12" s="41"/>
      <c r="N12" s="41"/>
      <c r="O12" s="41"/>
      <c r="P12" s="41"/>
      <c r="Q12" s="41"/>
      <c r="R12" s="41"/>
      <c r="S12" s="41"/>
      <c r="T12" s="41"/>
      <c r="U12" s="41"/>
      <c r="V12" s="41"/>
      <c r="W12" s="41"/>
      <c r="X12" s="41"/>
      <c r="Y12" s="41"/>
      <c r="Z12" s="41"/>
    </row>
    <row r="13" spans="1:26" ht="12.75" customHeight="1">
      <c r="A13" s="41"/>
      <c r="B13" s="41"/>
      <c r="C13" s="41"/>
      <c r="D13" s="41"/>
      <c r="E13" s="41"/>
      <c r="F13" s="41"/>
      <c r="G13" s="41"/>
      <c r="H13" s="41"/>
      <c r="I13" s="41"/>
      <c r="J13" s="41"/>
      <c r="K13" s="41"/>
      <c r="L13" s="41"/>
      <c r="M13" s="41"/>
      <c r="N13" s="41"/>
      <c r="O13" s="41"/>
      <c r="P13" s="41"/>
      <c r="Q13" s="41"/>
      <c r="R13" s="41"/>
      <c r="S13" s="41"/>
      <c r="T13" s="41"/>
      <c r="U13" s="41"/>
      <c r="V13" s="41"/>
      <c r="W13" s="41"/>
      <c r="X13" s="41"/>
      <c r="Y13" s="41"/>
      <c r="Z13" s="41"/>
    </row>
    <row r="14" spans="1:26" ht="12.75" customHeight="1">
      <c r="A14" s="66" t="s">
        <v>103</v>
      </c>
      <c r="B14" s="41"/>
      <c r="C14" s="41"/>
      <c r="D14" s="41"/>
      <c r="E14" s="41"/>
      <c r="F14" s="41"/>
      <c r="G14" s="41"/>
      <c r="H14" s="41"/>
      <c r="I14" s="41"/>
      <c r="J14" s="41"/>
      <c r="K14" s="41"/>
      <c r="L14" s="41"/>
      <c r="M14" s="41"/>
      <c r="N14" s="41"/>
      <c r="O14" s="41"/>
      <c r="P14" s="41"/>
      <c r="Q14" s="41"/>
      <c r="R14" s="41"/>
      <c r="S14" s="41"/>
      <c r="T14" s="41"/>
      <c r="U14" s="41"/>
      <c r="V14" s="41"/>
      <c r="W14" s="41"/>
      <c r="X14" s="41"/>
      <c r="Y14" s="41"/>
      <c r="Z14" s="41"/>
    </row>
    <row r="15" spans="1:26" ht="12.75" customHeight="1">
      <c r="A15" s="41" t="s">
        <v>99</v>
      </c>
      <c r="B15" s="66">
        <f t="array" ref="B15">INDEX(B6:K6,1,MATCH(1,B11:K11,0))</f>
        <v>1</v>
      </c>
      <c r="C15" s="41" t="e">
        <f t="shared" ref="C15:K15" ca="1" si="2">INDEX(OFFSET($B6,0,B15,1,$B$12-B15),1,MATCH(1,OFFSET($B11,0,B15,1,$B$12-B15),0))</f>
        <v>#N/A</v>
      </c>
      <c r="D15" s="41" t="e">
        <f t="shared" ca="1" si="2"/>
        <v>#N/A</v>
      </c>
      <c r="E15" s="41" t="e">
        <f t="shared" ca="1" si="2"/>
        <v>#N/A</v>
      </c>
      <c r="F15" s="41" t="e">
        <f t="shared" ca="1" si="2"/>
        <v>#N/A</v>
      </c>
      <c r="G15" s="41" t="e">
        <f t="shared" ca="1" si="2"/>
        <v>#N/A</v>
      </c>
      <c r="H15" s="41" t="e">
        <f t="shared" ca="1" si="2"/>
        <v>#N/A</v>
      </c>
      <c r="I15" s="41" t="e">
        <f t="shared" ca="1" si="2"/>
        <v>#N/A</v>
      </c>
      <c r="J15" s="41" t="e">
        <f t="shared" ca="1" si="2"/>
        <v>#N/A</v>
      </c>
      <c r="K15" s="41" t="e">
        <f t="shared" ca="1" si="2"/>
        <v>#N/A</v>
      </c>
      <c r="L15" s="41"/>
      <c r="M15" s="41"/>
      <c r="N15" s="41"/>
      <c r="O15" s="41"/>
      <c r="P15" s="41"/>
      <c r="Q15" s="41"/>
      <c r="R15" s="41"/>
      <c r="S15" s="41"/>
      <c r="T15" s="41"/>
      <c r="U15" s="41"/>
      <c r="V15" s="41"/>
      <c r="W15" s="41"/>
      <c r="X15" s="41"/>
      <c r="Y15" s="41"/>
      <c r="Z15" s="41"/>
    </row>
    <row r="16" spans="1:26" ht="12.75" customHeight="1">
      <c r="A16" s="41" t="s">
        <v>9</v>
      </c>
      <c r="B16" s="69" t="str">
        <f t="shared" ref="B16:K16" si="3">INDEX($B7:$K7,1,B$15)</f>
        <v>Car Payment</v>
      </c>
      <c r="C16" s="69" t="e">
        <f t="shared" ca="1" si="3"/>
        <v>#N/A</v>
      </c>
      <c r="D16" s="69" t="e">
        <f t="shared" ca="1" si="3"/>
        <v>#N/A</v>
      </c>
      <c r="E16" s="69" t="e">
        <f t="shared" ca="1" si="3"/>
        <v>#N/A</v>
      </c>
      <c r="F16" s="69" t="e">
        <f t="shared" ca="1" si="3"/>
        <v>#N/A</v>
      </c>
      <c r="G16" s="90" t="e">
        <f t="shared" ca="1" si="3"/>
        <v>#N/A</v>
      </c>
      <c r="H16" s="90" t="e">
        <f t="shared" ca="1" si="3"/>
        <v>#N/A</v>
      </c>
      <c r="I16" s="90" t="e">
        <f t="shared" ca="1" si="3"/>
        <v>#N/A</v>
      </c>
      <c r="J16" s="90" t="e">
        <f t="shared" ca="1" si="3"/>
        <v>#N/A</v>
      </c>
      <c r="K16" s="90" t="e">
        <f t="shared" ca="1" si="3"/>
        <v>#N/A</v>
      </c>
      <c r="L16" s="41"/>
      <c r="M16" s="41"/>
      <c r="N16" s="41"/>
      <c r="O16" s="41"/>
      <c r="P16" s="41"/>
      <c r="Q16" s="41"/>
      <c r="R16" s="41"/>
      <c r="S16" s="41"/>
      <c r="T16" s="41"/>
      <c r="U16" s="41"/>
      <c r="V16" s="41"/>
      <c r="W16" s="41"/>
      <c r="X16" s="41"/>
      <c r="Y16" s="41"/>
      <c r="Z16" s="41"/>
    </row>
    <row r="17" spans="1:26" ht="12.75" customHeight="1">
      <c r="A17" s="41" t="s">
        <v>10</v>
      </c>
      <c r="B17" s="73">
        <f t="shared" ref="B17:K17" si="4">INDEX($B8:$K8,1,B$15)</f>
        <v>50000</v>
      </c>
      <c r="C17" s="73" t="e">
        <f t="shared" ca="1" si="4"/>
        <v>#N/A</v>
      </c>
      <c r="D17" s="73" t="e">
        <f t="shared" ca="1" si="4"/>
        <v>#N/A</v>
      </c>
      <c r="E17" s="73" t="e">
        <f t="shared" ca="1" si="4"/>
        <v>#N/A</v>
      </c>
      <c r="F17" s="73" t="e">
        <f t="shared" ca="1" si="4"/>
        <v>#N/A</v>
      </c>
      <c r="G17" s="41" t="e">
        <f t="shared" ca="1" si="4"/>
        <v>#N/A</v>
      </c>
      <c r="H17" s="41" t="e">
        <f t="shared" ca="1" si="4"/>
        <v>#N/A</v>
      </c>
      <c r="I17" s="41" t="e">
        <f t="shared" ca="1" si="4"/>
        <v>#N/A</v>
      </c>
      <c r="J17" s="41" t="e">
        <f t="shared" ca="1" si="4"/>
        <v>#N/A</v>
      </c>
      <c r="K17" s="41" t="e">
        <f t="shared" ca="1" si="4"/>
        <v>#N/A</v>
      </c>
      <c r="L17" s="41"/>
      <c r="M17" s="41"/>
      <c r="N17" s="41"/>
      <c r="O17" s="41"/>
      <c r="P17" s="41"/>
      <c r="Q17" s="41"/>
      <c r="R17" s="41"/>
      <c r="S17" s="41"/>
      <c r="T17" s="41"/>
      <c r="U17" s="41"/>
      <c r="V17" s="41"/>
      <c r="W17" s="41"/>
      <c r="X17" s="41"/>
      <c r="Y17" s="41"/>
      <c r="Z17" s="41"/>
    </row>
    <row r="18" spans="1:26" ht="12.75" customHeight="1">
      <c r="A18" s="41" t="s">
        <v>100</v>
      </c>
      <c r="B18" s="78">
        <f t="shared" ref="B18:K18" si="5">INDEX($B9:$K9,1,B$15)</f>
        <v>2.2499999999999999E-2</v>
      </c>
      <c r="C18" s="78" t="e">
        <f t="shared" ca="1" si="5"/>
        <v>#N/A</v>
      </c>
      <c r="D18" s="78" t="e">
        <f t="shared" ca="1" si="5"/>
        <v>#N/A</v>
      </c>
      <c r="E18" s="78" t="e">
        <f t="shared" ca="1" si="5"/>
        <v>#N/A</v>
      </c>
      <c r="F18" s="78" t="e">
        <f t="shared" ca="1" si="5"/>
        <v>#N/A</v>
      </c>
      <c r="G18" s="78" t="e">
        <f t="shared" ca="1" si="5"/>
        <v>#N/A</v>
      </c>
      <c r="H18" s="78" t="e">
        <f t="shared" ca="1" si="5"/>
        <v>#N/A</v>
      </c>
      <c r="I18" s="78" t="e">
        <f t="shared" ca="1" si="5"/>
        <v>#N/A</v>
      </c>
      <c r="J18" s="78" t="e">
        <f t="shared" ca="1" si="5"/>
        <v>#N/A</v>
      </c>
      <c r="K18" s="78" t="e">
        <f t="shared" ca="1" si="5"/>
        <v>#N/A</v>
      </c>
      <c r="L18" s="41"/>
      <c r="M18" s="41"/>
      <c r="N18" s="41"/>
      <c r="O18" s="41"/>
      <c r="P18" s="41"/>
      <c r="Q18" s="41"/>
      <c r="R18" s="41"/>
      <c r="S18" s="41"/>
      <c r="T18" s="41"/>
      <c r="U18" s="41"/>
      <c r="V18" s="41"/>
      <c r="W18" s="41"/>
      <c r="X18" s="41"/>
      <c r="Y18" s="41"/>
      <c r="Z18" s="41"/>
    </row>
    <row r="19" spans="1:26" ht="12.75" customHeight="1">
      <c r="A19" s="41" t="s">
        <v>13</v>
      </c>
      <c r="B19" s="84">
        <f t="shared" ref="B19:K19" si="6">INDEX($B10:$K10,1,B$15)</f>
        <v>0</v>
      </c>
      <c r="C19" s="84" t="e">
        <f t="shared" ca="1" si="6"/>
        <v>#N/A</v>
      </c>
      <c r="D19" s="84" t="e">
        <f t="shared" ca="1" si="6"/>
        <v>#N/A</v>
      </c>
      <c r="E19" s="84" t="e">
        <f t="shared" ca="1" si="6"/>
        <v>#N/A</v>
      </c>
      <c r="F19" s="84" t="e">
        <f t="shared" ca="1" si="6"/>
        <v>#N/A</v>
      </c>
      <c r="G19" s="84" t="e">
        <f t="shared" ca="1" si="6"/>
        <v>#N/A</v>
      </c>
      <c r="H19" s="84" t="e">
        <f t="shared" ca="1" si="6"/>
        <v>#N/A</v>
      </c>
      <c r="I19" s="84" t="e">
        <f t="shared" ca="1" si="6"/>
        <v>#N/A</v>
      </c>
      <c r="J19" s="84" t="e">
        <f t="shared" ca="1" si="6"/>
        <v>#N/A</v>
      </c>
      <c r="K19" s="84" t="e">
        <f t="shared" ca="1" si="6"/>
        <v>#N/A</v>
      </c>
      <c r="L19" s="41"/>
      <c r="M19" s="41"/>
      <c r="N19" s="41"/>
      <c r="O19" s="41"/>
      <c r="P19" s="41"/>
      <c r="Q19" s="41"/>
      <c r="R19" s="41"/>
      <c r="S19" s="41"/>
      <c r="T19" s="41"/>
      <c r="U19" s="41"/>
      <c r="V19" s="41"/>
      <c r="W19" s="41"/>
      <c r="X19" s="41"/>
      <c r="Y19" s="41"/>
      <c r="Z19" s="41"/>
    </row>
    <row r="20" spans="1:26" ht="12.75" customHeight="1">
      <c r="A20" s="64" t="s">
        <v>102</v>
      </c>
      <c r="B20" s="41">
        <f>COUNTIF(B11:K11,1)</f>
        <v>1</v>
      </c>
      <c r="C20" s="41"/>
      <c r="D20" s="41"/>
      <c r="E20" s="41"/>
      <c r="F20" s="41"/>
      <c r="G20" s="41"/>
      <c r="H20" s="41"/>
      <c r="I20" s="41"/>
      <c r="J20" s="41"/>
      <c r="K20" s="41"/>
      <c r="L20" s="41"/>
      <c r="M20" s="41"/>
      <c r="N20" s="41"/>
      <c r="O20" s="41"/>
      <c r="P20" s="41"/>
      <c r="Q20" s="41"/>
      <c r="R20" s="41"/>
      <c r="S20" s="41"/>
      <c r="T20" s="41"/>
      <c r="U20" s="41"/>
      <c r="V20" s="41"/>
      <c r="W20" s="41"/>
      <c r="X20" s="41"/>
      <c r="Y20" s="41"/>
      <c r="Z20" s="41"/>
    </row>
    <row r="21" spans="1:26" ht="12.75" customHeight="1">
      <c r="A21" s="174" t="s">
        <v>104</v>
      </c>
      <c r="B21" s="175">
        <f t="shared" ref="B21:K21" ca="1" si="7">IF(ISERROR(B16),$B$12+1,RANK(B17,OFFSET($B17,0,0,1,$B$20),-1))</f>
        <v>1</v>
      </c>
      <c r="C21" s="175">
        <f t="shared" ca="1" si="7"/>
        <v>11</v>
      </c>
      <c r="D21" s="175">
        <f t="shared" ca="1" si="7"/>
        <v>11</v>
      </c>
      <c r="E21" s="175">
        <f t="shared" ca="1" si="7"/>
        <v>11</v>
      </c>
      <c r="F21" s="175">
        <f t="shared" ca="1" si="7"/>
        <v>11</v>
      </c>
      <c r="G21" s="175">
        <f t="shared" ca="1" si="7"/>
        <v>11</v>
      </c>
      <c r="H21" s="175">
        <f t="shared" ca="1" si="7"/>
        <v>11</v>
      </c>
      <c r="I21" s="175">
        <f t="shared" ca="1" si="7"/>
        <v>11</v>
      </c>
      <c r="J21" s="175">
        <f t="shared" ca="1" si="7"/>
        <v>11</v>
      </c>
      <c r="K21" s="175">
        <f t="shared" ca="1" si="7"/>
        <v>11</v>
      </c>
      <c r="L21" s="41"/>
      <c r="M21" s="41"/>
      <c r="N21" s="41"/>
      <c r="O21" s="41"/>
      <c r="P21" s="41"/>
      <c r="Q21" s="41"/>
      <c r="R21" s="41"/>
      <c r="S21" s="41"/>
      <c r="T21" s="41"/>
      <c r="U21" s="41"/>
      <c r="V21" s="41"/>
      <c r="W21" s="41"/>
      <c r="X21" s="41"/>
      <c r="Y21" s="41"/>
      <c r="Z21" s="41"/>
    </row>
    <row r="22" spans="1:26" ht="12.75" customHeight="1">
      <c r="A22" s="174" t="s">
        <v>105</v>
      </c>
      <c r="B22" s="175">
        <f t="shared" ref="B22:K22" ca="1" si="8">IF(ISERROR(B16),$B$12+1,RANK(B18,OFFSET($B18,0,0,1,$B$20)))</f>
        <v>1</v>
      </c>
      <c r="C22" s="175">
        <f t="shared" ca="1" si="8"/>
        <v>11</v>
      </c>
      <c r="D22" s="175">
        <f t="shared" ca="1" si="8"/>
        <v>11</v>
      </c>
      <c r="E22" s="175">
        <f t="shared" ca="1" si="8"/>
        <v>11</v>
      </c>
      <c r="F22" s="175">
        <f t="shared" ca="1" si="8"/>
        <v>11</v>
      </c>
      <c r="G22" s="175">
        <f t="shared" ca="1" si="8"/>
        <v>11</v>
      </c>
      <c r="H22" s="175">
        <f t="shared" ca="1" si="8"/>
        <v>11</v>
      </c>
      <c r="I22" s="175">
        <f t="shared" ca="1" si="8"/>
        <v>11</v>
      </c>
      <c r="J22" s="175">
        <f t="shared" ca="1" si="8"/>
        <v>11</v>
      </c>
      <c r="K22" s="175">
        <f t="shared" ca="1" si="8"/>
        <v>11</v>
      </c>
      <c r="L22" s="41"/>
      <c r="M22" s="41"/>
      <c r="N22" s="41"/>
      <c r="O22" s="41"/>
      <c r="P22" s="41"/>
      <c r="Q22" s="41"/>
      <c r="R22" s="41"/>
      <c r="S22" s="41"/>
      <c r="T22" s="41"/>
      <c r="U22" s="41"/>
      <c r="V22" s="41"/>
      <c r="W22" s="41"/>
      <c r="X22" s="41"/>
      <c r="Y22" s="41"/>
      <c r="Z22" s="41"/>
    </row>
    <row r="23" spans="1:26" ht="12.75" customHeight="1">
      <c r="A23" s="174" t="s">
        <v>106</v>
      </c>
      <c r="B23" s="175">
        <f t="shared" ref="B23:K23" ca="1" si="9">IF(ISERROR(B16),$B$12+1,RANK(B19,OFFSET($B19,0,0,1,$B$20)))</f>
        <v>1</v>
      </c>
      <c r="C23" s="175">
        <f t="shared" ca="1" si="9"/>
        <v>11</v>
      </c>
      <c r="D23" s="175">
        <f t="shared" ca="1" si="9"/>
        <v>11</v>
      </c>
      <c r="E23" s="175">
        <f t="shared" ca="1" si="9"/>
        <v>11</v>
      </c>
      <c r="F23" s="175">
        <f t="shared" ca="1" si="9"/>
        <v>11</v>
      </c>
      <c r="G23" s="175">
        <f t="shared" ca="1" si="9"/>
        <v>11</v>
      </c>
      <c r="H23" s="175">
        <f t="shared" ca="1" si="9"/>
        <v>11</v>
      </c>
      <c r="I23" s="175">
        <f t="shared" ca="1" si="9"/>
        <v>11</v>
      </c>
      <c r="J23" s="175">
        <f t="shared" ca="1" si="9"/>
        <v>11</v>
      </c>
      <c r="K23" s="175">
        <f t="shared" ca="1" si="9"/>
        <v>11</v>
      </c>
      <c r="L23" s="41"/>
      <c r="M23" s="41"/>
      <c r="N23" s="41"/>
      <c r="O23" s="41"/>
      <c r="P23" s="41"/>
      <c r="Q23" s="41"/>
      <c r="R23" s="41"/>
      <c r="S23" s="41"/>
      <c r="T23" s="41"/>
      <c r="U23" s="41"/>
      <c r="V23" s="41"/>
      <c r="W23" s="41"/>
      <c r="X23" s="41"/>
      <c r="Y23" s="41"/>
      <c r="Z23" s="41"/>
    </row>
    <row r="24" spans="1:26" ht="12.75" customHeight="1">
      <c r="A24" s="174" t="s">
        <v>107</v>
      </c>
      <c r="B24" s="175">
        <f t="shared" ref="B24:K24" ca="1" si="10">IF(ISERROR(B16),$B$12+1,RANK(B19,OFFSET($B19,0,0,1,$B$20),-1))</f>
        <v>1</v>
      </c>
      <c r="C24" s="175">
        <f t="shared" ca="1" si="10"/>
        <v>11</v>
      </c>
      <c r="D24" s="175">
        <f t="shared" ca="1" si="10"/>
        <v>11</v>
      </c>
      <c r="E24" s="175">
        <f t="shared" ca="1" si="10"/>
        <v>11</v>
      </c>
      <c r="F24" s="175">
        <f t="shared" ca="1" si="10"/>
        <v>11</v>
      </c>
      <c r="G24" s="175">
        <f t="shared" ca="1" si="10"/>
        <v>11</v>
      </c>
      <c r="H24" s="175">
        <f t="shared" ca="1" si="10"/>
        <v>11</v>
      </c>
      <c r="I24" s="175">
        <f t="shared" ca="1" si="10"/>
        <v>11</v>
      </c>
      <c r="J24" s="175">
        <f t="shared" ca="1" si="10"/>
        <v>11</v>
      </c>
      <c r="K24" s="175">
        <f t="shared" ca="1" si="10"/>
        <v>11</v>
      </c>
      <c r="L24" s="41"/>
      <c r="M24" s="41"/>
      <c r="N24" s="41"/>
      <c r="O24" s="41"/>
      <c r="P24" s="41"/>
      <c r="Q24" s="41"/>
      <c r="R24" s="41"/>
      <c r="S24" s="41"/>
      <c r="T24" s="41"/>
      <c r="U24" s="41"/>
      <c r="V24" s="41"/>
      <c r="W24" s="41"/>
      <c r="X24" s="41"/>
      <c r="Y24" s="41"/>
      <c r="Z24" s="41"/>
    </row>
    <row r="25" spans="1:26" ht="12.75" customHeight="1">
      <c r="A25" s="41"/>
      <c r="B25" s="41"/>
      <c r="C25" s="41"/>
      <c r="D25" s="41"/>
      <c r="E25" s="41"/>
      <c r="F25" s="41"/>
      <c r="G25" s="41"/>
      <c r="H25" s="41"/>
      <c r="I25" s="41"/>
      <c r="J25" s="41"/>
      <c r="K25" s="41"/>
      <c r="L25" s="41"/>
      <c r="M25" s="41"/>
      <c r="N25" s="41"/>
      <c r="O25" s="41"/>
      <c r="P25" s="41"/>
      <c r="Q25" s="41"/>
      <c r="R25" s="41"/>
      <c r="S25" s="41"/>
      <c r="T25" s="41"/>
      <c r="U25" s="41"/>
      <c r="V25" s="41"/>
      <c r="W25" s="41"/>
      <c r="X25" s="41"/>
      <c r="Y25" s="41"/>
      <c r="Z25" s="41"/>
    </row>
    <row r="26" spans="1:26" ht="12.75" customHeight="1">
      <c r="A26" s="66" t="s">
        <v>108</v>
      </c>
      <c r="B26" s="41"/>
      <c r="C26" s="41"/>
      <c r="D26" s="41"/>
      <c r="E26" s="41"/>
      <c r="F26" s="41"/>
      <c r="G26" s="41"/>
      <c r="H26" s="41"/>
      <c r="I26" s="41"/>
      <c r="J26" s="41"/>
      <c r="K26" s="41"/>
      <c r="L26" s="41"/>
      <c r="M26" s="41"/>
      <c r="N26" s="41"/>
      <c r="O26" s="41"/>
      <c r="P26" s="41"/>
      <c r="Q26" s="41"/>
      <c r="R26" s="41"/>
      <c r="S26" s="41"/>
      <c r="T26" s="41"/>
      <c r="U26" s="41"/>
      <c r="V26" s="41"/>
      <c r="W26" s="41"/>
      <c r="X26" s="41"/>
      <c r="Y26" s="41"/>
      <c r="Z26" s="41"/>
    </row>
    <row r="27" spans="1:26" ht="12.75" customHeight="1">
      <c r="A27" s="64" t="s">
        <v>109</v>
      </c>
      <c r="B27" s="41">
        <v>1</v>
      </c>
      <c r="C27" s="41">
        <f t="shared" ref="C27:K27" si="11">B27+1</f>
        <v>2</v>
      </c>
      <c r="D27" s="41">
        <f t="shared" si="11"/>
        <v>3</v>
      </c>
      <c r="E27" s="41">
        <f t="shared" si="11"/>
        <v>4</v>
      </c>
      <c r="F27" s="41">
        <f t="shared" si="11"/>
        <v>5</v>
      </c>
      <c r="G27" s="41">
        <f t="shared" si="11"/>
        <v>6</v>
      </c>
      <c r="H27" s="41">
        <f t="shared" si="11"/>
        <v>7</v>
      </c>
      <c r="I27" s="41">
        <f t="shared" si="11"/>
        <v>8</v>
      </c>
      <c r="J27" s="41">
        <f t="shared" si="11"/>
        <v>9</v>
      </c>
      <c r="K27" s="41">
        <f t="shared" si="11"/>
        <v>10</v>
      </c>
      <c r="L27" s="41"/>
      <c r="M27" s="41"/>
      <c r="N27" s="41"/>
      <c r="O27" s="41"/>
      <c r="P27" s="41"/>
      <c r="Q27" s="41"/>
      <c r="R27" s="41"/>
      <c r="S27" s="41"/>
      <c r="T27" s="41"/>
      <c r="U27" s="41"/>
      <c r="V27" s="41"/>
      <c r="W27" s="41"/>
      <c r="X27" s="41"/>
      <c r="Y27" s="41"/>
      <c r="Z27" s="41"/>
    </row>
    <row r="28" spans="1:26" ht="12.75" customHeight="1">
      <c r="A28" s="64" t="s">
        <v>99</v>
      </c>
      <c r="B28" s="41">
        <f t="shared" ref="B28:K28" ca="1" si="12">MATCH(B27,$B$21:$K$21,0)</f>
        <v>1</v>
      </c>
      <c r="C28" s="41" t="e">
        <f t="shared" ca="1" si="12"/>
        <v>#N/A</v>
      </c>
      <c r="D28" s="41" t="e">
        <f t="shared" ca="1" si="12"/>
        <v>#N/A</v>
      </c>
      <c r="E28" s="41" t="e">
        <f t="shared" ca="1" si="12"/>
        <v>#N/A</v>
      </c>
      <c r="F28" s="41" t="e">
        <f t="shared" ca="1" si="12"/>
        <v>#N/A</v>
      </c>
      <c r="G28" s="41" t="e">
        <f t="shared" ca="1" si="12"/>
        <v>#N/A</v>
      </c>
      <c r="H28" s="41" t="e">
        <f t="shared" ca="1" si="12"/>
        <v>#N/A</v>
      </c>
      <c r="I28" s="41" t="e">
        <f t="shared" ca="1" si="12"/>
        <v>#N/A</v>
      </c>
      <c r="J28" s="41" t="e">
        <f t="shared" ca="1" si="12"/>
        <v>#N/A</v>
      </c>
      <c r="K28" s="41" t="e">
        <f t="shared" ca="1" si="12"/>
        <v>#N/A</v>
      </c>
      <c r="L28" s="41"/>
      <c r="M28" s="41"/>
      <c r="N28" s="41"/>
      <c r="O28" s="41"/>
      <c r="P28" s="41"/>
      <c r="Q28" s="41"/>
      <c r="R28" s="41"/>
      <c r="S28" s="41"/>
      <c r="T28" s="41"/>
      <c r="U28" s="41"/>
      <c r="V28" s="41"/>
      <c r="W28" s="41"/>
      <c r="X28" s="41"/>
      <c r="Y28" s="41"/>
      <c r="Z28" s="41"/>
    </row>
    <row r="29" spans="1:26" ht="12.75" customHeight="1">
      <c r="A29" s="64" t="s">
        <v>110</v>
      </c>
      <c r="B29" s="41">
        <f t="shared" ref="B29:K29" ca="1" si="13">IF(ISERROR(B$16),$B$12+1,IF(NOT(ISERROR(B28)),B27,A29))</f>
        <v>1</v>
      </c>
      <c r="C29" s="41">
        <f t="shared" ca="1" si="13"/>
        <v>11</v>
      </c>
      <c r="D29" s="41">
        <f t="shared" ca="1" si="13"/>
        <v>11</v>
      </c>
      <c r="E29" s="41">
        <f t="shared" ca="1" si="13"/>
        <v>11</v>
      </c>
      <c r="F29" s="41">
        <f t="shared" ca="1" si="13"/>
        <v>11</v>
      </c>
      <c r="G29" s="41">
        <f t="shared" ca="1" si="13"/>
        <v>11</v>
      </c>
      <c r="H29" s="41">
        <f t="shared" ca="1" si="13"/>
        <v>11</v>
      </c>
      <c r="I29" s="41">
        <f t="shared" ca="1" si="13"/>
        <v>11</v>
      </c>
      <c r="J29" s="41">
        <f t="shared" ca="1" si="13"/>
        <v>11</v>
      </c>
      <c r="K29" s="41">
        <f t="shared" ca="1" si="13"/>
        <v>11</v>
      </c>
      <c r="L29" s="41"/>
      <c r="M29" s="41"/>
      <c r="N29" s="41"/>
      <c r="O29" s="41"/>
      <c r="P29" s="41"/>
      <c r="Q29" s="41"/>
      <c r="R29" s="41"/>
      <c r="S29" s="41"/>
      <c r="T29" s="41"/>
      <c r="U29" s="41"/>
      <c r="V29" s="41"/>
      <c r="W29" s="41"/>
      <c r="X29" s="41"/>
      <c r="Y29" s="41"/>
      <c r="Z29" s="41"/>
    </row>
    <row r="30" spans="1:26" ht="12.75" customHeight="1">
      <c r="A30" s="176" t="s">
        <v>111</v>
      </c>
      <c r="B30" s="177">
        <f ca="1">B28</f>
        <v>1</v>
      </c>
      <c r="C30" s="176">
        <f t="shared" ref="C30:K30" ca="1" si="14">IF(NOT(ISERROR(C28)),C28,INDEX(OFFSET($B27,0,B30,1,COUNTA($B$7:$K$7)-B30),1,MATCH(C29,OFFSET($B21,0,B30,1,COUNTA($B$7:$K$7)-B30),0)))</f>
        <v>2</v>
      </c>
      <c r="D30" s="176">
        <f t="shared" ca="1" si="14"/>
        <v>3</v>
      </c>
      <c r="E30" s="176">
        <f t="shared" ca="1" si="14"/>
        <v>4</v>
      </c>
      <c r="F30" s="176">
        <f t="shared" ca="1" si="14"/>
        <v>5</v>
      </c>
      <c r="G30" s="176">
        <f t="shared" ca="1" si="14"/>
        <v>6</v>
      </c>
      <c r="H30" s="176">
        <f t="shared" ca="1" si="14"/>
        <v>7</v>
      </c>
      <c r="I30" s="176">
        <f t="shared" ca="1" si="14"/>
        <v>8</v>
      </c>
      <c r="J30" s="176">
        <f t="shared" ca="1" si="14"/>
        <v>9</v>
      </c>
      <c r="K30" s="176">
        <f t="shared" ca="1" si="14"/>
        <v>10</v>
      </c>
      <c r="L30" s="41"/>
      <c r="M30" s="41"/>
      <c r="N30" s="41"/>
      <c r="O30" s="41"/>
      <c r="P30" s="41"/>
      <c r="Q30" s="41"/>
      <c r="R30" s="41"/>
      <c r="S30" s="41"/>
      <c r="T30" s="41"/>
      <c r="U30" s="41"/>
      <c r="V30" s="41"/>
      <c r="W30" s="41"/>
      <c r="X30" s="41"/>
      <c r="Y30" s="41"/>
      <c r="Z30" s="41"/>
    </row>
    <row r="31" spans="1:26" ht="12.75" customHeight="1">
      <c r="A31" s="178" t="s">
        <v>112</v>
      </c>
      <c r="B31" s="178">
        <f t="shared" ref="B31:K31" ca="1" si="15">INDEX($B$6:$K$6,1,INDEX($B$15:$K$15,1,B30))</f>
        <v>1</v>
      </c>
      <c r="C31" s="178" t="e">
        <f t="shared" ca="1" si="15"/>
        <v>#N/A</v>
      </c>
      <c r="D31" s="178" t="e">
        <f t="shared" ca="1" si="15"/>
        <v>#N/A</v>
      </c>
      <c r="E31" s="178" t="e">
        <f t="shared" ca="1" si="15"/>
        <v>#N/A</v>
      </c>
      <c r="F31" s="178" t="e">
        <f t="shared" ca="1" si="15"/>
        <v>#N/A</v>
      </c>
      <c r="G31" s="178" t="e">
        <f t="shared" ca="1" si="15"/>
        <v>#N/A</v>
      </c>
      <c r="H31" s="178" t="e">
        <f t="shared" ca="1" si="15"/>
        <v>#N/A</v>
      </c>
      <c r="I31" s="178" t="e">
        <f t="shared" ca="1" si="15"/>
        <v>#N/A</v>
      </c>
      <c r="J31" s="178" t="e">
        <f t="shared" ca="1" si="15"/>
        <v>#N/A</v>
      </c>
      <c r="K31" s="178" t="e">
        <f t="shared" ca="1" si="15"/>
        <v>#N/A</v>
      </c>
      <c r="L31" s="41"/>
      <c r="M31" s="41"/>
      <c r="N31" s="41"/>
      <c r="O31" s="41"/>
      <c r="P31" s="41"/>
      <c r="Q31" s="41"/>
      <c r="R31" s="41"/>
      <c r="S31" s="41"/>
      <c r="T31" s="41"/>
      <c r="U31" s="41"/>
      <c r="V31" s="41"/>
      <c r="W31" s="41"/>
      <c r="X31" s="41"/>
      <c r="Y31" s="41"/>
      <c r="Z31" s="41"/>
    </row>
    <row r="32" spans="1:26" ht="12.75" customHeight="1">
      <c r="A32" s="64" t="s">
        <v>113</v>
      </c>
      <c r="B32" s="64">
        <f t="shared" ref="B32:K32" ca="1" si="16">INDEX($B$21:$K$21,1,B30)</f>
        <v>1</v>
      </c>
      <c r="C32" s="64">
        <f t="shared" ca="1" si="16"/>
        <v>11</v>
      </c>
      <c r="D32" s="64">
        <f t="shared" ca="1" si="16"/>
        <v>11</v>
      </c>
      <c r="E32" s="64">
        <f t="shared" ca="1" si="16"/>
        <v>11</v>
      </c>
      <c r="F32" s="64">
        <f t="shared" ca="1" si="16"/>
        <v>11</v>
      </c>
      <c r="G32" s="64">
        <f t="shared" ca="1" si="16"/>
        <v>11</v>
      </c>
      <c r="H32" s="64">
        <f t="shared" ca="1" si="16"/>
        <v>11</v>
      </c>
      <c r="I32" s="64">
        <f t="shared" ca="1" si="16"/>
        <v>11</v>
      </c>
      <c r="J32" s="64">
        <f t="shared" ca="1" si="16"/>
        <v>11</v>
      </c>
      <c r="K32" s="64">
        <f t="shared" ca="1" si="16"/>
        <v>11</v>
      </c>
      <c r="L32" s="41"/>
      <c r="M32" s="41"/>
      <c r="N32" s="41"/>
      <c r="O32" s="41"/>
      <c r="P32" s="41"/>
      <c r="Q32" s="41"/>
      <c r="R32" s="41"/>
      <c r="S32" s="41"/>
      <c r="T32" s="41"/>
      <c r="U32" s="41"/>
      <c r="V32" s="41"/>
      <c r="W32" s="41"/>
      <c r="X32" s="41"/>
      <c r="Y32" s="41"/>
      <c r="Z32" s="41"/>
    </row>
    <row r="33" spans="1:26" ht="12.75" customHeight="1">
      <c r="A33" s="64" t="s">
        <v>114</v>
      </c>
      <c r="B33" s="64">
        <f t="shared" ref="B33:K33" ca="1" si="17">COUNTIF($B$32:$K$32,B32)</f>
        <v>1</v>
      </c>
      <c r="C33" s="64">
        <f t="shared" ca="1" si="17"/>
        <v>9</v>
      </c>
      <c r="D33" s="64">
        <f t="shared" ca="1" si="17"/>
        <v>9</v>
      </c>
      <c r="E33" s="64">
        <f t="shared" ca="1" si="17"/>
        <v>9</v>
      </c>
      <c r="F33" s="64">
        <f t="shared" ca="1" si="17"/>
        <v>9</v>
      </c>
      <c r="G33" s="64">
        <f t="shared" ca="1" si="17"/>
        <v>9</v>
      </c>
      <c r="H33" s="64">
        <f t="shared" ca="1" si="17"/>
        <v>9</v>
      </c>
      <c r="I33" s="64">
        <f t="shared" ca="1" si="17"/>
        <v>9</v>
      </c>
      <c r="J33" s="64">
        <f t="shared" ca="1" si="17"/>
        <v>9</v>
      </c>
      <c r="K33" s="64">
        <f t="shared" ca="1" si="17"/>
        <v>9</v>
      </c>
      <c r="L33" s="41"/>
      <c r="M33" s="41"/>
      <c r="N33" s="41"/>
      <c r="O33" s="41"/>
      <c r="P33" s="41"/>
      <c r="Q33" s="41"/>
      <c r="R33" s="41"/>
      <c r="S33" s="41"/>
      <c r="T33" s="41"/>
      <c r="U33" s="41"/>
      <c r="V33" s="41"/>
      <c r="W33" s="41"/>
      <c r="X33" s="41"/>
      <c r="Y33" s="41"/>
      <c r="Z33" s="41"/>
    </row>
    <row r="34" spans="1:26" ht="12.75" customHeight="1">
      <c r="A34" s="64" t="s">
        <v>115</v>
      </c>
      <c r="B34" s="64">
        <f t="shared" ref="B34:K34" ca="1" si="18">IF(A32=B32,"dup",B32)</f>
        <v>1</v>
      </c>
      <c r="C34" s="64">
        <f t="shared" ca="1" si="18"/>
        <v>11</v>
      </c>
      <c r="D34" s="64" t="str">
        <f t="shared" ca="1" si="18"/>
        <v>dup</v>
      </c>
      <c r="E34" s="64" t="str">
        <f t="shared" ca="1" si="18"/>
        <v>dup</v>
      </c>
      <c r="F34" s="64" t="str">
        <f t="shared" ca="1" si="18"/>
        <v>dup</v>
      </c>
      <c r="G34" s="64" t="str">
        <f t="shared" ca="1" si="18"/>
        <v>dup</v>
      </c>
      <c r="H34" s="64" t="str">
        <f t="shared" ca="1" si="18"/>
        <v>dup</v>
      </c>
      <c r="I34" s="64" t="str">
        <f t="shared" ca="1" si="18"/>
        <v>dup</v>
      </c>
      <c r="J34" s="64" t="str">
        <f t="shared" ca="1" si="18"/>
        <v>dup</v>
      </c>
      <c r="K34" s="64" t="str">
        <f t="shared" ca="1" si="18"/>
        <v>dup</v>
      </c>
      <c r="L34" s="41"/>
      <c r="M34" s="41"/>
      <c r="N34" s="41"/>
      <c r="O34" s="41"/>
      <c r="P34" s="41"/>
      <c r="Q34" s="41"/>
      <c r="R34" s="41"/>
      <c r="S34" s="41"/>
      <c r="T34" s="41"/>
      <c r="U34" s="41"/>
      <c r="V34" s="41"/>
      <c r="W34" s="41"/>
      <c r="X34" s="41"/>
      <c r="Y34" s="41"/>
      <c r="Z34" s="41"/>
    </row>
    <row r="35" spans="1:26" ht="12.75" customHeight="1">
      <c r="A35" s="64" t="s">
        <v>116</v>
      </c>
      <c r="B35" s="64">
        <f t="shared" ref="B35:K35" ca="1" si="19">IF(B34&lt;&gt;"dup",0,A35-1)</f>
        <v>0</v>
      </c>
      <c r="C35" s="64">
        <f t="shared" ca="1" si="19"/>
        <v>0</v>
      </c>
      <c r="D35" s="64">
        <f t="shared" ca="1" si="19"/>
        <v>-1</v>
      </c>
      <c r="E35" s="64">
        <f t="shared" ca="1" si="19"/>
        <v>-2</v>
      </c>
      <c r="F35" s="64">
        <f t="shared" ca="1" si="19"/>
        <v>-3</v>
      </c>
      <c r="G35" s="64">
        <f t="shared" ca="1" si="19"/>
        <v>-4</v>
      </c>
      <c r="H35" s="64">
        <f t="shared" ca="1" si="19"/>
        <v>-5</v>
      </c>
      <c r="I35" s="64">
        <f t="shared" ca="1" si="19"/>
        <v>-6</v>
      </c>
      <c r="J35" s="64">
        <f t="shared" ca="1" si="19"/>
        <v>-7</v>
      </c>
      <c r="K35" s="64">
        <f t="shared" ca="1" si="19"/>
        <v>-8</v>
      </c>
      <c r="L35" s="41"/>
      <c r="M35" s="41"/>
      <c r="N35" s="41"/>
      <c r="O35" s="41"/>
      <c r="P35" s="41"/>
      <c r="Q35" s="41"/>
      <c r="R35" s="41"/>
      <c r="S35" s="41"/>
      <c r="T35" s="41"/>
      <c r="U35" s="41"/>
      <c r="V35" s="41"/>
      <c r="W35" s="41"/>
      <c r="X35" s="41"/>
      <c r="Y35" s="41"/>
      <c r="Z35" s="41"/>
    </row>
    <row r="36" spans="1:26" ht="12.75" customHeight="1">
      <c r="A36" s="64" t="s">
        <v>100</v>
      </c>
      <c r="B36" s="97">
        <f t="shared" ref="B36:K36" ca="1" si="20">INDEX($B$9:$K$9,1,B30)</f>
        <v>2.2499999999999999E-2</v>
      </c>
      <c r="C36" s="97">
        <f t="shared" ca="1" si="20"/>
        <v>0</v>
      </c>
      <c r="D36" s="97">
        <f t="shared" ca="1" si="20"/>
        <v>0</v>
      </c>
      <c r="E36" s="97">
        <f t="shared" ca="1" si="20"/>
        <v>0</v>
      </c>
      <c r="F36" s="97">
        <f t="shared" ca="1" si="20"/>
        <v>0</v>
      </c>
      <c r="G36" s="97">
        <f t="shared" ca="1" si="20"/>
        <v>0</v>
      </c>
      <c r="H36" s="97">
        <f t="shared" ca="1" si="20"/>
        <v>0</v>
      </c>
      <c r="I36" s="97">
        <f t="shared" ca="1" si="20"/>
        <v>0</v>
      </c>
      <c r="J36" s="97">
        <f t="shared" ca="1" si="20"/>
        <v>0</v>
      </c>
      <c r="K36" s="97">
        <f t="shared" ca="1" si="20"/>
        <v>0</v>
      </c>
      <c r="L36" s="41"/>
      <c r="M36" s="41"/>
      <c r="N36" s="41"/>
      <c r="O36" s="41"/>
      <c r="P36" s="41"/>
      <c r="Q36" s="41"/>
      <c r="R36" s="41"/>
      <c r="S36" s="41"/>
      <c r="T36" s="41"/>
      <c r="U36" s="41"/>
      <c r="V36" s="41"/>
      <c r="W36" s="41"/>
      <c r="X36" s="41"/>
      <c r="Y36" s="41"/>
      <c r="Z36" s="41"/>
    </row>
    <row r="37" spans="1:26" ht="12.75" customHeight="1">
      <c r="A37" s="64" t="s">
        <v>117</v>
      </c>
      <c r="B37" s="64">
        <f t="shared" ref="B37:K37" ca="1" si="21">IF(B33=1,1,RANK(B36,OFFSET(OFFSET(B36,0,B35,1,1),0,0,1,B33)))</f>
        <v>1</v>
      </c>
      <c r="C37" s="64">
        <f t="shared" ca="1" si="21"/>
        <v>1</v>
      </c>
      <c r="D37" s="64">
        <f t="shared" ca="1" si="21"/>
        <v>1</v>
      </c>
      <c r="E37" s="64">
        <f t="shared" ca="1" si="21"/>
        <v>1</v>
      </c>
      <c r="F37" s="64">
        <f t="shared" ca="1" si="21"/>
        <v>1</v>
      </c>
      <c r="G37" s="64">
        <f t="shared" ca="1" si="21"/>
        <v>1</v>
      </c>
      <c r="H37" s="64">
        <f t="shared" ca="1" si="21"/>
        <v>1</v>
      </c>
      <c r="I37" s="64">
        <f t="shared" ca="1" si="21"/>
        <v>1</v>
      </c>
      <c r="J37" s="64">
        <f t="shared" ca="1" si="21"/>
        <v>1</v>
      </c>
      <c r="K37" s="64">
        <f t="shared" ca="1" si="21"/>
        <v>1</v>
      </c>
      <c r="L37" s="41"/>
      <c r="M37" s="41"/>
      <c r="N37" s="41"/>
      <c r="O37" s="41"/>
      <c r="P37" s="41"/>
      <c r="Q37" s="41"/>
      <c r="R37" s="41"/>
      <c r="S37" s="41"/>
      <c r="T37" s="41"/>
      <c r="U37" s="41"/>
      <c r="V37" s="41"/>
      <c r="W37" s="41"/>
      <c r="X37" s="41"/>
      <c r="Y37" s="41"/>
      <c r="Z37" s="41"/>
    </row>
    <row r="38" spans="1:26" ht="12.75" customHeight="1">
      <c r="A38" s="64" t="s">
        <v>118</v>
      </c>
      <c r="B38" s="64">
        <f t="shared" ref="B38:K38" ca="1" si="22">IF(B34&lt;&gt;"dup",MATCH(1,OFFSET(OFFSET(B37,0,B35,1,1),0,0,1,B33),0))</f>
        <v>1</v>
      </c>
      <c r="C38" s="64">
        <f t="shared" ca="1" si="22"/>
        <v>1</v>
      </c>
      <c r="D38" s="64" t="b">
        <f t="shared" ca="1" si="22"/>
        <v>0</v>
      </c>
      <c r="E38" s="64" t="b">
        <f t="shared" ca="1" si="22"/>
        <v>0</v>
      </c>
      <c r="F38" s="64" t="b">
        <f t="shared" ca="1" si="22"/>
        <v>0</v>
      </c>
      <c r="G38" s="64" t="b">
        <f t="shared" ca="1" si="22"/>
        <v>0</v>
      </c>
      <c r="H38" s="98" t="b">
        <f t="shared" ca="1" si="22"/>
        <v>0</v>
      </c>
      <c r="I38" s="98" t="b">
        <f t="shared" ca="1" si="22"/>
        <v>0</v>
      </c>
      <c r="J38" s="98" t="b">
        <f t="shared" ca="1" si="22"/>
        <v>0</v>
      </c>
      <c r="K38" s="98" t="b">
        <f t="shared" ca="1" si="22"/>
        <v>0</v>
      </c>
      <c r="L38" s="41"/>
      <c r="M38" s="41"/>
      <c r="N38" s="41"/>
      <c r="O38" s="41"/>
      <c r="P38" s="41"/>
      <c r="Q38" s="41"/>
      <c r="R38" s="41"/>
      <c r="S38" s="41"/>
      <c r="T38" s="41"/>
      <c r="U38" s="41"/>
      <c r="V38" s="41"/>
      <c r="W38" s="41"/>
      <c r="X38" s="41"/>
      <c r="Y38" s="41"/>
      <c r="Z38" s="41"/>
    </row>
    <row r="39" spans="1:26" ht="12.75" customHeight="1">
      <c r="A39" s="41"/>
      <c r="B39" s="64"/>
      <c r="C39" s="41"/>
      <c r="D39" s="41"/>
      <c r="E39" s="41"/>
      <c r="F39" s="41"/>
      <c r="G39" s="41"/>
      <c r="H39" s="41"/>
      <c r="I39" s="41"/>
      <c r="J39" s="41"/>
      <c r="K39" s="41"/>
      <c r="L39" s="41"/>
      <c r="M39" s="41"/>
      <c r="N39" s="41"/>
      <c r="O39" s="41"/>
      <c r="P39" s="41"/>
      <c r="Q39" s="41"/>
      <c r="R39" s="41"/>
      <c r="S39" s="41"/>
      <c r="T39" s="41"/>
      <c r="U39" s="41"/>
      <c r="V39" s="41"/>
      <c r="W39" s="41"/>
      <c r="X39" s="41"/>
      <c r="Y39" s="41"/>
      <c r="Z39" s="41"/>
    </row>
    <row r="40" spans="1:26" ht="12.75" customHeight="1">
      <c r="A40" s="41"/>
      <c r="B40" s="64"/>
      <c r="C40" s="41"/>
      <c r="D40" s="41"/>
      <c r="E40" s="41"/>
      <c r="F40" s="41"/>
      <c r="G40" s="41"/>
      <c r="H40" s="41"/>
      <c r="I40" s="41"/>
      <c r="J40" s="41"/>
      <c r="K40" s="41"/>
      <c r="L40" s="41"/>
      <c r="M40" s="41"/>
      <c r="N40" s="41"/>
      <c r="O40" s="41"/>
      <c r="P40" s="41"/>
      <c r="Q40" s="41"/>
      <c r="R40" s="41"/>
      <c r="S40" s="41"/>
      <c r="T40" s="41"/>
      <c r="U40" s="41"/>
      <c r="V40" s="41"/>
      <c r="W40" s="41"/>
      <c r="X40" s="41"/>
      <c r="Y40" s="41"/>
      <c r="Z40" s="41"/>
    </row>
    <row r="41" spans="1:26" ht="12.75" customHeight="1">
      <c r="A41" s="66" t="s">
        <v>119</v>
      </c>
      <c r="B41" s="41"/>
      <c r="C41" s="41"/>
      <c r="D41" s="41"/>
      <c r="E41" s="41"/>
      <c r="F41" s="41"/>
      <c r="G41" s="41"/>
      <c r="H41" s="41"/>
      <c r="I41" s="41"/>
      <c r="J41" s="41"/>
      <c r="K41" s="41"/>
      <c r="L41" s="41"/>
      <c r="M41" s="41"/>
      <c r="N41" s="41"/>
      <c r="O41" s="41"/>
      <c r="P41" s="41"/>
      <c r="Q41" s="41"/>
      <c r="R41" s="41"/>
      <c r="S41" s="41"/>
      <c r="T41" s="41"/>
      <c r="U41" s="41"/>
      <c r="V41" s="41"/>
      <c r="W41" s="41"/>
      <c r="X41" s="41"/>
      <c r="Y41" s="41"/>
      <c r="Z41" s="41"/>
    </row>
    <row r="42" spans="1:26" ht="12.75" customHeight="1">
      <c r="A42" s="64" t="s">
        <v>109</v>
      </c>
      <c r="B42" s="41">
        <v>1</v>
      </c>
      <c r="C42" s="41">
        <f t="shared" ref="C42:K42" si="23">B42+1</f>
        <v>2</v>
      </c>
      <c r="D42" s="41">
        <f t="shared" si="23"/>
        <v>3</v>
      </c>
      <c r="E42" s="41">
        <f t="shared" si="23"/>
        <v>4</v>
      </c>
      <c r="F42" s="41">
        <f t="shared" si="23"/>
        <v>5</v>
      </c>
      <c r="G42" s="41">
        <f t="shared" si="23"/>
        <v>6</v>
      </c>
      <c r="H42" s="41">
        <f t="shared" si="23"/>
        <v>7</v>
      </c>
      <c r="I42" s="41">
        <f t="shared" si="23"/>
        <v>8</v>
      </c>
      <c r="J42" s="41">
        <f t="shared" si="23"/>
        <v>9</v>
      </c>
      <c r="K42" s="41">
        <f t="shared" si="23"/>
        <v>10</v>
      </c>
      <c r="L42" s="41"/>
      <c r="M42" s="41"/>
      <c r="N42" s="41"/>
      <c r="O42" s="41"/>
      <c r="P42" s="41"/>
      <c r="Q42" s="41"/>
      <c r="R42" s="41"/>
      <c r="S42" s="41"/>
      <c r="T42" s="41"/>
      <c r="U42" s="41"/>
      <c r="V42" s="41"/>
      <c r="W42" s="41"/>
      <c r="X42" s="41"/>
      <c r="Y42" s="41"/>
      <c r="Z42" s="41"/>
    </row>
    <row r="43" spans="1:26" ht="12.75" customHeight="1">
      <c r="A43" s="64" t="s">
        <v>120</v>
      </c>
      <c r="B43" s="41">
        <f t="shared" ref="B43:K43" ca="1" si="24">MATCH(B42,$B$22:$K$22,0)</f>
        <v>1</v>
      </c>
      <c r="C43" s="41" t="e">
        <f t="shared" ca="1" si="24"/>
        <v>#N/A</v>
      </c>
      <c r="D43" s="41" t="e">
        <f t="shared" ca="1" si="24"/>
        <v>#N/A</v>
      </c>
      <c r="E43" s="41" t="e">
        <f t="shared" ca="1" si="24"/>
        <v>#N/A</v>
      </c>
      <c r="F43" s="41" t="e">
        <f t="shared" ca="1" si="24"/>
        <v>#N/A</v>
      </c>
      <c r="G43" s="41" t="e">
        <f t="shared" ca="1" si="24"/>
        <v>#N/A</v>
      </c>
      <c r="H43" s="41" t="e">
        <f t="shared" ca="1" si="24"/>
        <v>#N/A</v>
      </c>
      <c r="I43" s="41" t="e">
        <f t="shared" ca="1" si="24"/>
        <v>#N/A</v>
      </c>
      <c r="J43" s="41" t="e">
        <f t="shared" ca="1" si="24"/>
        <v>#N/A</v>
      </c>
      <c r="K43" s="41" t="e">
        <f t="shared" ca="1" si="24"/>
        <v>#N/A</v>
      </c>
      <c r="L43" s="41"/>
      <c r="M43" s="41"/>
      <c r="N43" s="41"/>
      <c r="O43" s="41"/>
      <c r="P43" s="41"/>
      <c r="Q43" s="41"/>
      <c r="R43" s="41"/>
      <c r="S43" s="41"/>
      <c r="T43" s="41"/>
      <c r="U43" s="41"/>
      <c r="V43" s="41"/>
      <c r="W43" s="41"/>
      <c r="X43" s="41"/>
      <c r="Y43" s="41"/>
      <c r="Z43" s="41"/>
    </row>
    <row r="44" spans="1:26" ht="12.75" customHeight="1">
      <c r="A44" s="64" t="s">
        <v>110</v>
      </c>
      <c r="B44" s="41">
        <f t="shared" ref="B44:K44" ca="1" si="25">IF(ISERROR(B$16),$B$12+1,IF(NOT(ISERROR(B43)),B42,A44))</f>
        <v>1</v>
      </c>
      <c r="C44" s="41">
        <f t="shared" ca="1" si="25"/>
        <v>11</v>
      </c>
      <c r="D44" s="41">
        <f t="shared" ca="1" si="25"/>
        <v>11</v>
      </c>
      <c r="E44" s="41">
        <f t="shared" ca="1" si="25"/>
        <v>11</v>
      </c>
      <c r="F44" s="41">
        <f t="shared" ca="1" si="25"/>
        <v>11</v>
      </c>
      <c r="G44" s="41">
        <f t="shared" ca="1" si="25"/>
        <v>11</v>
      </c>
      <c r="H44" s="41">
        <f t="shared" ca="1" si="25"/>
        <v>11</v>
      </c>
      <c r="I44" s="41">
        <f t="shared" ca="1" si="25"/>
        <v>11</v>
      </c>
      <c r="J44" s="41">
        <f t="shared" ca="1" si="25"/>
        <v>11</v>
      </c>
      <c r="K44" s="41">
        <f t="shared" ca="1" si="25"/>
        <v>11</v>
      </c>
      <c r="L44" s="41"/>
      <c r="M44" s="41"/>
      <c r="N44" s="41"/>
      <c r="O44" s="41"/>
      <c r="P44" s="41"/>
      <c r="Q44" s="41"/>
      <c r="R44" s="41"/>
      <c r="S44" s="41"/>
      <c r="T44" s="41"/>
      <c r="U44" s="41"/>
      <c r="V44" s="41"/>
      <c r="W44" s="41"/>
      <c r="X44" s="41"/>
      <c r="Y44" s="41"/>
      <c r="Z44" s="41"/>
    </row>
    <row r="45" spans="1:26" ht="12.75" customHeight="1">
      <c r="A45" s="176" t="s">
        <v>111</v>
      </c>
      <c r="B45" s="177">
        <f ca="1">B43</f>
        <v>1</v>
      </c>
      <c r="C45" s="176">
        <f t="shared" ref="C45:K45" ca="1" si="26">IF(NOT(ISERROR(C43)),C43,INDEX(OFFSET($B42,0,B45,1,COUNTA($B$7:$K$7)-B45),1,MATCH(C44,OFFSET($B22,0,B45,1,COUNTA($B$7:$K$7)-B45),0)))</f>
        <v>2</v>
      </c>
      <c r="D45" s="176">
        <f t="shared" ca="1" si="26"/>
        <v>3</v>
      </c>
      <c r="E45" s="176">
        <f t="shared" ca="1" si="26"/>
        <v>4</v>
      </c>
      <c r="F45" s="176">
        <f t="shared" ca="1" si="26"/>
        <v>5</v>
      </c>
      <c r="G45" s="176">
        <f t="shared" ca="1" si="26"/>
        <v>6</v>
      </c>
      <c r="H45" s="176">
        <f t="shared" ca="1" si="26"/>
        <v>7</v>
      </c>
      <c r="I45" s="176">
        <f t="shared" ca="1" si="26"/>
        <v>8</v>
      </c>
      <c r="J45" s="176">
        <f t="shared" ca="1" si="26"/>
        <v>9</v>
      </c>
      <c r="K45" s="176">
        <f t="shared" ca="1" si="26"/>
        <v>10</v>
      </c>
      <c r="L45" s="41"/>
      <c r="M45" s="41"/>
      <c r="N45" s="41"/>
      <c r="O45" s="41"/>
      <c r="P45" s="41"/>
      <c r="Q45" s="41"/>
      <c r="R45" s="41"/>
      <c r="S45" s="41"/>
      <c r="T45" s="41"/>
      <c r="U45" s="41"/>
      <c r="V45" s="41"/>
      <c r="W45" s="41"/>
      <c r="X45" s="41"/>
      <c r="Y45" s="41"/>
      <c r="Z45" s="41"/>
    </row>
    <row r="46" spans="1:26" ht="12.75" customHeight="1">
      <c r="A46" s="178" t="s">
        <v>112</v>
      </c>
      <c r="B46" s="179">
        <f t="shared" ref="B46:K46" ca="1" si="27">INDEX($B$6:$K$6,1,INDEX($B$15:$K$15,1,B45))</f>
        <v>1</v>
      </c>
      <c r="C46" s="179" t="e">
        <f t="shared" ca="1" si="27"/>
        <v>#N/A</v>
      </c>
      <c r="D46" s="179" t="e">
        <f t="shared" ca="1" si="27"/>
        <v>#N/A</v>
      </c>
      <c r="E46" s="179" t="e">
        <f t="shared" ca="1" si="27"/>
        <v>#N/A</v>
      </c>
      <c r="F46" s="179" t="e">
        <f t="shared" ca="1" si="27"/>
        <v>#N/A</v>
      </c>
      <c r="G46" s="179" t="e">
        <f t="shared" ca="1" si="27"/>
        <v>#N/A</v>
      </c>
      <c r="H46" s="179" t="e">
        <f t="shared" ca="1" si="27"/>
        <v>#N/A</v>
      </c>
      <c r="I46" s="179" t="e">
        <f t="shared" ca="1" si="27"/>
        <v>#N/A</v>
      </c>
      <c r="J46" s="179" t="e">
        <f t="shared" ca="1" si="27"/>
        <v>#N/A</v>
      </c>
      <c r="K46" s="179" t="e">
        <f t="shared" ca="1" si="27"/>
        <v>#N/A</v>
      </c>
      <c r="L46" s="41"/>
      <c r="M46" s="41"/>
      <c r="N46" s="41"/>
      <c r="O46" s="41"/>
      <c r="P46" s="41"/>
      <c r="Q46" s="41"/>
      <c r="R46" s="41"/>
      <c r="S46" s="41"/>
      <c r="T46" s="41"/>
      <c r="U46" s="41"/>
      <c r="V46" s="41"/>
      <c r="W46" s="41"/>
      <c r="X46" s="41"/>
      <c r="Y46" s="41"/>
      <c r="Z46" s="41"/>
    </row>
    <row r="47" spans="1:26" ht="12.75" customHeight="1">
      <c r="A47" s="41"/>
      <c r="B47" s="41"/>
      <c r="C47" s="41"/>
      <c r="D47" s="41"/>
      <c r="E47" s="41"/>
      <c r="F47" s="41"/>
      <c r="G47" s="41"/>
      <c r="H47" s="41"/>
      <c r="I47" s="41"/>
      <c r="J47" s="41"/>
      <c r="K47" s="41"/>
      <c r="L47" s="41"/>
      <c r="M47" s="41"/>
      <c r="N47" s="41"/>
      <c r="O47" s="41"/>
      <c r="P47" s="41"/>
      <c r="Q47" s="41"/>
      <c r="R47" s="41"/>
      <c r="S47" s="41"/>
      <c r="T47" s="41"/>
      <c r="U47" s="41"/>
      <c r="V47" s="41"/>
      <c r="W47" s="41"/>
      <c r="X47" s="41"/>
      <c r="Y47" s="41"/>
      <c r="Z47" s="41"/>
    </row>
    <row r="48" spans="1:26" ht="12.75" customHeight="1">
      <c r="A48" s="41"/>
      <c r="B48" s="41"/>
      <c r="C48" s="41"/>
      <c r="D48" s="41"/>
      <c r="E48" s="41"/>
      <c r="F48" s="41"/>
      <c r="G48" s="41"/>
      <c r="H48" s="41"/>
      <c r="I48" s="41"/>
      <c r="J48" s="41"/>
      <c r="K48" s="41"/>
      <c r="L48" s="41"/>
      <c r="M48" s="41"/>
      <c r="N48" s="41"/>
      <c r="O48" s="41"/>
      <c r="P48" s="41"/>
      <c r="Q48" s="41"/>
      <c r="R48" s="41"/>
      <c r="S48" s="41"/>
      <c r="T48" s="41"/>
      <c r="U48" s="41"/>
      <c r="V48" s="41"/>
      <c r="W48" s="41"/>
      <c r="X48" s="41"/>
      <c r="Y48" s="41"/>
      <c r="Z48" s="41"/>
    </row>
    <row r="49" spans="1:26" ht="12.75" customHeight="1">
      <c r="A49" s="66" t="s">
        <v>15</v>
      </c>
      <c r="B49" s="41"/>
      <c r="C49" s="41"/>
      <c r="D49" s="41"/>
      <c r="E49" s="41"/>
      <c r="F49" s="41"/>
      <c r="G49" s="41"/>
      <c r="H49" s="41"/>
      <c r="I49" s="41"/>
      <c r="J49" s="41"/>
      <c r="K49" s="41"/>
      <c r="L49" s="41"/>
      <c r="M49" s="41"/>
      <c r="N49" s="41"/>
      <c r="O49" s="41"/>
      <c r="P49" s="41"/>
      <c r="Q49" s="41"/>
      <c r="R49" s="41"/>
      <c r="S49" s="41"/>
      <c r="T49" s="41"/>
      <c r="U49" s="41"/>
      <c r="V49" s="41"/>
      <c r="W49" s="41"/>
      <c r="X49" s="41"/>
      <c r="Y49" s="41"/>
      <c r="Z49" s="41"/>
    </row>
    <row r="50" spans="1:26" ht="12.75" customHeight="1">
      <c r="A50" s="64" t="s">
        <v>109</v>
      </c>
      <c r="B50" s="41">
        <v>1</v>
      </c>
      <c r="C50" s="41">
        <f t="shared" ref="C50:K50" si="28">B50+1</f>
        <v>2</v>
      </c>
      <c r="D50" s="41">
        <f t="shared" si="28"/>
        <v>3</v>
      </c>
      <c r="E50" s="41">
        <f t="shared" si="28"/>
        <v>4</v>
      </c>
      <c r="F50" s="41">
        <f t="shared" si="28"/>
        <v>5</v>
      </c>
      <c r="G50" s="41">
        <f t="shared" si="28"/>
        <v>6</v>
      </c>
      <c r="H50" s="41">
        <f t="shared" si="28"/>
        <v>7</v>
      </c>
      <c r="I50" s="41">
        <f t="shared" si="28"/>
        <v>8</v>
      </c>
      <c r="J50" s="41">
        <f t="shared" si="28"/>
        <v>9</v>
      </c>
      <c r="K50" s="41">
        <f t="shared" si="28"/>
        <v>10</v>
      </c>
      <c r="L50" s="41"/>
      <c r="M50" s="41"/>
      <c r="N50" s="41"/>
      <c r="O50" s="41"/>
      <c r="P50" s="41"/>
      <c r="Q50" s="41"/>
      <c r="R50" s="41"/>
      <c r="S50" s="41"/>
      <c r="T50" s="41"/>
      <c r="U50" s="41"/>
      <c r="V50" s="41"/>
      <c r="W50" s="41"/>
      <c r="X50" s="41"/>
      <c r="Y50" s="41"/>
      <c r="Z50" s="41"/>
    </row>
    <row r="51" spans="1:26" ht="12.75" customHeight="1">
      <c r="A51" s="64" t="s">
        <v>120</v>
      </c>
      <c r="B51" s="41">
        <f t="shared" ref="B51:K51" ca="1" si="29">MATCH(B50,$B$23:$K$23,0)</f>
        <v>1</v>
      </c>
      <c r="C51" s="41" t="e">
        <f t="shared" ca="1" si="29"/>
        <v>#N/A</v>
      </c>
      <c r="D51" s="41" t="e">
        <f t="shared" ca="1" si="29"/>
        <v>#N/A</v>
      </c>
      <c r="E51" s="41" t="e">
        <f t="shared" ca="1" si="29"/>
        <v>#N/A</v>
      </c>
      <c r="F51" s="41" t="e">
        <f t="shared" ca="1" si="29"/>
        <v>#N/A</v>
      </c>
      <c r="G51" s="41" t="e">
        <f t="shared" ca="1" si="29"/>
        <v>#N/A</v>
      </c>
      <c r="H51" s="41" t="e">
        <f t="shared" ca="1" si="29"/>
        <v>#N/A</v>
      </c>
      <c r="I51" s="41" t="e">
        <f t="shared" ca="1" si="29"/>
        <v>#N/A</v>
      </c>
      <c r="J51" s="41" t="e">
        <f t="shared" ca="1" si="29"/>
        <v>#N/A</v>
      </c>
      <c r="K51" s="41" t="e">
        <f t="shared" ca="1" si="29"/>
        <v>#N/A</v>
      </c>
      <c r="L51" s="41"/>
      <c r="M51" s="41"/>
      <c r="N51" s="41"/>
      <c r="O51" s="41"/>
      <c r="P51" s="41"/>
      <c r="Q51" s="41"/>
      <c r="R51" s="41"/>
      <c r="S51" s="41"/>
      <c r="T51" s="41"/>
      <c r="U51" s="41"/>
      <c r="V51" s="41"/>
      <c r="W51" s="41"/>
      <c r="X51" s="41"/>
      <c r="Y51" s="41"/>
      <c r="Z51" s="41"/>
    </row>
    <row r="52" spans="1:26" ht="12.75" customHeight="1">
      <c r="A52" s="64" t="s">
        <v>110</v>
      </c>
      <c r="B52" s="41">
        <f t="shared" ref="B52:K52" ca="1" si="30">IF(ISERROR(B$16),$B$12+1,IF(NOT(ISERROR(B51)),B50,A52))</f>
        <v>1</v>
      </c>
      <c r="C52" s="41">
        <f t="shared" ca="1" si="30"/>
        <v>11</v>
      </c>
      <c r="D52" s="41">
        <f t="shared" ca="1" si="30"/>
        <v>11</v>
      </c>
      <c r="E52" s="41">
        <f t="shared" ca="1" si="30"/>
        <v>11</v>
      </c>
      <c r="F52" s="41">
        <f t="shared" ca="1" si="30"/>
        <v>11</v>
      </c>
      <c r="G52" s="41">
        <f t="shared" ca="1" si="30"/>
        <v>11</v>
      </c>
      <c r="H52" s="41">
        <f t="shared" ca="1" si="30"/>
        <v>11</v>
      </c>
      <c r="I52" s="41">
        <f t="shared" ca="1" si="30"/>
        <v>11</v>
      </c>
      <c r="J52" s="41">
        <f t="shared" ca="1" si="30"/>
        <v>11</v>
      </c>
      <c r="K52" s="41">
        <f t="shared" ca="1" si="30"/>
        <v>11</v>
      </c>
      <c r="L52" s="41"/>
      <c r="M52" s="41"/>
      <c r="N52" s="41"/>
      <c r="O52" s="41"/>
      <c r="P52" s="41"/>
      <c r="Q52" s="41"/>
      <c r="R52" s="41"/>
      <c r="S52" s="41"/>
      <c r="T52" s="41"/>
      <c r="U52" s="41"/>
      <c r="V52" s="41"/>
      <c r="W52" s="41"/>
      <c r="X52" s="41"/>
      <c r="Y52" s="41"/>
      <c r="Z52" s="41"/>
    </row>
    <row r="53" spans="1:26" ht="12.75" customHeight="1">
      <c r="A53" s="176" t="s">
        <v>111</v>
      </c>
      <c r="B53" s="177">
        <f ca="1">B51</f>
        <v>1</v>
      </c>
      <c r="C53" s="176">
        <f t="shared" ref="C53:K53" ca="1" si="31">IF(NOT(ISERROR(C51)),C51,INDEX(OFFSET($B50,0,B53,1,COUNTA($B$7:$K$7)-B53),1,MATCH(C52,OFFSET($B23,0,B53,1,COUNTA($B$7:$K$7)-B53),0)))</f>
        <v>2</v>
      </c>
      <c r="D53" s="176">
        <f t="shared" ca="1" si="31"/>
        <v>3</v>
      </c>
      <c r="E53" s="176">
        <f t="shared" ca="1" si="31"/>
        <v>4</v>
      </c>
      <c r="F53" s="176">
        <f t="shared" ca="1" si="31"/>
        <v>5</v>
      </c>
      <c r="G53" s="176">
        <f t="shared" ca="1" si="31"/>
        <v>6</v>
      </c>
      <c r="H53" s="176">
        <f t="shared" ca="1" si="31"/>
        <v>7</v>
      </c>
      <c r="I53" s="176">
        <f t="shared" ca="1" si="31"/>
        <v>8</v>
      </c>
      <c r="J53" s="176">
        <f t="shared" ca="1" si="31"/>
        <v>9</v>
      </c>
      <c r="K53" s="176">
        <f t="shared" ca="1" si="31"/>
        <v>10</v>
      </c>
      <c r="L53" s="41"/>
      <c r="M53" s="41"/>
      <c r="N53" s="41"/>
      <c r="O53" s="41"/>
      <c r="P53" s="41"/>
      <c r="Q53" s="41"/>
      <c r="R53" s="41"/>
      <c r="S53" s="41"/>
      <c r="T53" s="41"/>
      <c r="U53" s="41"/>
      <c r="V53" s="41"/>
      <c r="W53" s="41"/>
      <c r="X53" s="41"/>
      <c r="Y53" s="41"/>
      <c r="Z53" s="41"/>
    </row>
    <row r="54" spans="1:26" ht="12.75" customHeight="1">
      <c r="A54" s="178" t="s">
        <v>112</v>
      </c>
      <c r="B54" s="179">
        <f t="shared" ref="B54:K54" ca="1" si="32">INDEX($B$6:$K$6,1,INDEX($B$15:$K$15,1,B53))</f>
        <v>1</v>
      </c>
      <c r="C54" s="179" t="e">
        <f t="shared" ca="1" si="32"/>
        <v>#N/A</v>
      </c>
      <c r="D54" s="179" t="e">
        <f t="shared" ca="1" si="32"/>
        <v>#N/A</v>
      </c>
      <c r="E54" s="179" t="e">
        <f t="shared" ca="1" si="32"/>
        <v>#N/A</v>
      </c>
      <c r="F54" s="179" t="e">
        <f t="shared" ca="1" si="32"/>
        <v>#N/A</v>
      </c>
      <c r="G54" s="179" t="e">
        <f t="shared" ca="1" si="32"/>
        <v>#N/A</v>
      </c>
      <c r="H54" s="179" t="e">
        <f t="shared" ca="1" si="32"/>
        <v>#N/A</v>
      </c>
      <c r="I54" s="179" t="e">
        <f t="shared" ca="1" si="32"/>
        <v>#N/A</v>
      </c>
      <c r="J54" s="179" t="e">
        <f t="shared" ca="1" si="32"/>
        <v>#N/A</v>
      </c>
      <c r="K54" s="179" t="e">
        <f t="shared" ca="1" si="32"/>
        <v>#N/A</v>
      </c>
      <c r="L54" s="41"/>
      <c r="M54" s="41"/>
      <c r="N54" s="41"/>
      <c r="O54" s="41"/>
      <c r="P54" s="41"/>
      <c r="Q54" s="41"/>
      <c r="R54" s="41"/>
      <c r="S54" s="41"/>
      <c r="T54" s="41"/>
      <c r="U54" s="41"/>
      <c r="V54" s="41"/>
      <c r="W54" s="41"/>
      <c r="X54" s="41"/>
      <c r="Y54" s="41"/>
      <c r="Z54" s="41"/>
    </row>
    <row r="55" spans="1:26" ht="12.75" customHeight="1">
      <c r="A55" s="41"/>
      <c r="B55" s="41"/>
      <c r="C55" s="41"/>
      <c r="D55" s="41"/>
      <c r="E55" s="41"/>
      <c r="F55" s="41"/>
      <c r="G55" s="41"/>
      <c r="H55" s="41"/>
      <c r="I55" s="41"/>
      <c r="J55" s="41"/>
      <c r="K55" s="41"/>
      <c r="L55" s="41"/>
      <c r="M55" s="41"/>
      <c r="N55" s="41"/>
      <c r="O55" s="41"/>
      <c r="P55" s="41"/>
      <c r="Q55" s="41"/>
      <c r="R55" s="41"/>
      <c r="S55" s="41"/>
      <c r="T55" s="41"/>
      <c r="U55" s="41"/>
      <c r="V55" s="41"/>
      <c r="W55" s="41"/>
      <c r="X55" s="41"/>
      <c r="Y55" s="41"/>
      <c r="Z55" s="41"/>
    </row>
    <row r="56" spans="1:26" ht="12.75" customHeight="1">
      <c r="A56" s="66" t="s">
        <v>16</v>
      </c>
      <c r="B56" s="41"/>
      <c r="C56" s="41"/>
      <c r="D56" s="41"/>
      <c r="E56" s="41"/>
      <c r="F56" s="41"/>
      <c r="G56" s="41"/>
      <c r="H56" s="41"/>
      <c r="I56" s="41"/>
      <c r="J56" s="41"/>
      <c r="K56" s="41"/>
      <c r="L56" s="41"/>
      <c r="M56" s="41"/>
      <c r="N56" s="41"/>
      <c r="O56" s="41"/>
      <c r="P56" s="41"/>
      <c r="Q56" s="41"/>
      <c r="R56" s="41"/>
      <c r="S56" s="41"/>
      <c r="T56" s="41"/>
      <c r="U56" s="41"/>
      <c r="V56" s="41"/>
      <c r="W56" s="41"/>
      <c r="X56" s="41"/>
      <c r="Y56" s="41"/>
      <c r="Z56" s="41"/>
    </row>
    <row r="57" spans="1:26" ht="12.75" customHeight="1">
      <c r="A57" s="64" t="s">
        <v>109</v>
      </c>
      <c r="B57" s="41">
        <v>1</v>
      </c>
      <c r="C57" s="41">
        <f t="shared" ref="C57:K57" si="33">B57+1</f>
        <v>2</v>
      </c>
      <c r="D57" s="41">
        <f t="shared" si="33"/>
        <v>3</v>
      </c>
      <c r="E57" s="41">
        <f t="shared" si="33"/>
        <v>4</v>
      </c>
      <c r="F57" s="41">
        <f t="shared" si="33"/>
        <v>5</v>
      </c>
      <c r="G57" s="41">
        <f t="shared" si="33"/>
        <v>6</v>
      </c>
      <c r="H57" s="41">
        <f t="shared" si="33"/>
        <v>7</v>
      </c>
      <c r="I57" s="41">
        <f t="shared" si="33"/>
        <v>8</v>
      </c>
      <c r="J57" s="41">
        <f t="shared" si="33"/>
        <v>9</v>
      </c>
      <c r="K57" s="41">
        <f t="shared" si="33"/>
        <v>10</v>
      </c>
      <c r="L57" s="41"/>
      <c r="M57" s="41"/>
      <c r="N57" s="41"/>
      <c r="O57" s="41"/>
      <c r="P57" s="41"/>
      <c r="Q57" s="41"/>
      <c r="R57" s="41"/>
      <c r="S57" s="41"/>
      <c r="T57" s="41"/>
      <c r="U57" s="41"/>
      <c r="V57" s="41"/>
      <c r="W57" s="41"/>
      <c r="X57" s="41"/>
      <c r="Y57" s="41"/>
      <c r="Z57" s="41"/>
    </row>
    <row r="58" spans="1:26" ht="12.75" customHeight="1">
      <c r="A58" s="64" t="s">
        <v>120</v>
      </c>
      <c r="B58" s="41">
        <f t="shared" ref="B58:K58" ca="1" si="34">MATCH(B57,$B$24:$K$24,0)</f>
        <v>1</v>
      </c>
      <c r="C58" s="41" t="e">
        <f t="shared" ca="1" si="34"/>
        <v>#N/A</v>
      </c>
      <c r="D58" s="41" t="e">
        <f t="shared" ca="1" si="34"/>
        <v>#N/A</v>
      </c>
      <c r="E58" s="41" t="e">
        <f t="shared" ca="1" si="34"/>
        <v>#N/A</v>
      </c>
      <c r="F58" s="41" t="e">
        <f t="shared" ca="1" si="34"/>
        <v>#N/A</v>
      </c>
      <c r="G58" s="41" t="e">
        <f t="shared" ca="1" si="34"/>
        <v>#N/A</v>
      </c>
      <c r="H58" s="41" t="e">
        <f t="shared" ca="1" si="34"/>
        <v>#N/A</v>
      </c>
      <c r="I58" s="41" t="e">
        <f t="shared" ca="1" si="34"/>
        <v>#N/A</v>
      </c>
      <c r="J58" s="41" t="e">
        <f t="shared" ca="1" si="34"/>
        <v>#N/A</v>
      </c>
      <c r="K58" s="41" t="e">
        <f t="shared" ca="1" si="34"/>
        <v>#N/A</v>
      </c>
      <c r="L58" s="41"/>
      <c r="M58" s="41"/>
      <c r="N58" s="41"/>
      <c r="O58" s="41"/>
      <c r="P58" s="41"/>
      <c r="Q58" s="41"/>
      <c r="R58" s="41"/>
      <c r="S58" s="41"/>
      <c r="T58" s="41"/>
      <c r="U58" s="41"/>
      <c r="V58" s="41"/>
      <c r="W58" s="41"/>
      <c r="X58" s="41"/>
      <c r="Y58" s="41"/>
      <c r="Z58" s="41"/>
    </row>
    <row r="59" spans="1:26" ht="12.75" customHeight="1">
      <c r="A59" s="64" t="s">
        <v>110</v>
      </c>
      <c r="B59" s="41">
        <f t="shared" ref="B59:K59" ca="1" si="35">IF(ISERROR(B$16),$B$12+1,IF(NOT(ISERROR(B58)),B57,A59))</f>
        <v>1</v>
      </c>
      <c r="C59" s="41">
        <f t="shared" ca="1" si="35"/>
        <v>11</v>
      </c>
      <c r="D59" s="41">
        <f t="shared" ca="1" si="35"/>
        <v>11</v>
      </c>
      <c r="E59" s="41">
        <f t="shared" ca="1" si="35"/>
        <v>11</v>
      </c>
      <c r="F59" s="41">
        <f t="shared" ca="1" si="35"/>
        <v>11</v>
      </c>
      <c r="G59" s="41">
        <f t="shared" ca="1" si="35"/>
        <v>11</v>
      </c>
      <c r="H59" s="41">
        <f t="shared" ca="1" si="35"/>
        <v>11</v>
      </c>
      <c r="I59" s="41">
        <f t="shared" ca="1" si="35"/>
        <v>11</v>
      </c>
      <c r="J59" s="41">
        <f t="shared" ca="1" si="35"/>
        <v>11</v>
      </c>
      <c r="K59" s="41">
        <f t="shared" ca="1" si="35"/>
        <v>11</v>
      </c>
      <c r="L59" s="41"/>
      <c r="M59" s="41"/>
      <c r="N59" s="41"/>
      <c r="O59" s="41"/>
      <c r="P59" s="41"/>
      <c r="Q59" s="41"/>
      <c r="R59" s="41"/>
      <c r="S59" s="41"/>
      <c r="T59" s="41"/>
      <c r="U59" s="41"/>
      <c r="V59" s="41"/>
      <c r="W59" s="41"/>
      <c r="X59" s="41"/>
      <c r="Y59" s="41"/>
      <c r="Z59" s="41"/>
    </row>
    <row r="60" spans="1:26" ht="12.75" customHeight="1">
      <c r="A60" s="176" t="s">
        <v>111</v>
      </c>
      <c r="B60" s="177">
        <f ca="1">B58</f>
        <v>1</v>
      </c>
      <c r="C60" s="176">
        <f t="shared" ref="C60:K60" ca="1" si="36">IF(NOT(ISERROR(C58)),C58,INDEX(OFFSET($B57,0,B60,1,COUNTA($B$7:$K$7)-B60),1,MATCH(C59,OFFSET($B24,0,B60,1,COUNTA($B$7:$K$7)-B60),0)))</f>
        <v>2</v>
      </c>
      <c r="D60" s="176">
        <f t="shared" ca="1" si="36"/>
        <v>3</v>
      </c>
      <c r="E60" s="176">
        <f t="shared" ca="1" si="36"/>
        <v>4</v>
      </c>
      <c r="F60" s="176">
        <f t="shared" ca="1" si="36"/>
        <v>5</v>
      </c>
      <c r="G60" s="176">
        <f t="shared" ca="1" si="36"/>
        <v>6</v>
      </c>
      <c r="H60" s="176">
        <f t="shared" ca="1" si="36"/>
        <v>7</v>
      </c>
      <c r="I60" s="176">
        <f t="shared" ca="1" si="36"/>
        <v>8</v>
      </c>
      <c r="J60" s="176">
        <f t="shared" ca="1" si="36"/>
        <v>9</v>
      </c>
      <c r="K60" s="176">
        <f t="shared" ca="1" si="36"/>
        <v>10</v>
      </c>
      <c r="L60" s="41"/>
      <c r="M60" s="41"/>
      <c r="N60" s="41"/>
      <c r="O60" s="41"/>
      <c r="P60" s="41"/>
      <c r="Q60" s="41"/>
      <c r="R60" s="41"/>
      <c r="S60" s="41"/>
      <c r="T60" s="41"/>
      <c r="U60" s="41"/>
      <c r="V60" s="41"/>
      <c r="W60" s="41"/>
      <c r="X60" s="41"/>
      <c r="Y60" s="41"/>
      <c r="Z60" s="41"/>
    </row>
    <row r="61" spans="1:26" ht="12.75" customHeight="1">
      <c r="A61" s="178" t="s">
        <v>112</v>
      </c>
      <c r="B61" s="179">
        <f t="shared" ref="B61:K61" ca="1" si="37">INDEX($B$6:$K$6,1,INDEX($B$15:$K$15,1,B60))</f>
        <v>1</v>
      </c>
      <c r="C61" s="179" t="e">
        <f t="shared" ca="1" si="37"/>
        <v>#N/A</v>
      </c>
      <c r="D61" s="179" t="e">
        <f t="shared" ca="1" si="37"/>
        <v>#N/A</v>
      </c>
      <c r="E61" s="179" t="e">
        <f t="shared" ca="1" si="37"/>
        <v>#N/A</v>
      </c>
      <c r="F61" s="179" t="e">
        <f t="shared" ca="1" si="37"/>
        <v>#N/A</v>
      </c>
      <c r="G61" s="179" t="e">
        <f t="shared" ca="1" si="37"/>
        <v>#N/A</v>
      </c>
      <c r="H61" s="179" t="e">
        <f t="shared" ca="1" si="37"/>
        <v>#N/A</v>
      </c>
      <c r="I61" s="179" t="e">
        <f t="shared" ca="1" si="37"/>
        <v>#N/A</v>
      </c>
      <c r="J61" s="179" t="e">
        <f t="shared" ca="1" si="37"/>
        <v>#N/A</v>
      </c>
      <c r="K61" s="179" t="e">
        <f t="shared" ca="1" si="37"/>
        <v>#N/A</v>
      </c>
      <c r="L61" s="41"/>
      <c r="M61" s="41"/>
      <c r="N61" s="41"/>
      <c r="O61" s="41"/>
      <c r="P61" s="41"/>
      <c r="Q61" s="41"/>
      <c r="R61" s="41"/>
      <c r="S61" s="41"/>
      <c r="T61" s="41"/>
      <c r="U61" s="41"/>
      <c r="V61" s="41"/>
      <c r="W61" s="41"/>
      <c r="X61" s="41"/>
      <c r="Y61" s="41"/>
      <c r="Z61" s="41"/>
    </row>
    <row r="62" spans="1:26" ht="12.75" customHeight="1">
      <c r="A62" s="41"/>
      <c r="B62" s="41"/>
      <c r="C62" s="41"/>
      <c r="D62" s="41"/>
      <c r="E62" s="41"/>
      <c r="F62" s="41"/>
      <c r="G62" s="41"/>
      <c r="H62" s="41"/>
      <c r="I62" s="41"/>
      <c r="J62" s="41"/>
      <c r="K62" s="41"/>
      <c r="L62" s="41"/>
      <c r="M62" s="41"/>
      <c r="N62" s="41"/>
      <c r="O62" s="41"/>
      <c r="P62" s="41"/>
      <c r="Q62" s="41"/>
      <c r="R62" s="41"/>
      <c r="S62" s="41"/>
      <c r="T62" s="41"/>
      <c r="U62" s="41"/>
      <c r="V62" s="41"/>
      <c r="W62" s="41"/>
      <c r="X62" s="41"/>
      <c r="Y62" s="41"/>
      <c r="Z62" s="41"/>
    </row>
    <row r="63" spans="1:26" ht="12.75" customHeight="1">
      <c r="A63" s="41"/>
      <c r="B63" s="41"/>
      <c r="C63" s="41"/>
      <c r="D63" s="41"/>
      <c r="E63" s="41"/>
      <c r="F63" s="41"/>
      <c r="G63" s="41"/>
      <c r="H63" s="41"/>
      <c r="I63" s="41"/>
      <c r="J63" s="41"/>
      <c r="K63" s="41"/>
      <c r="L63" s="41"/>
      <c r="M63" s="41"/>
      <c r="N63" s="41"/>
      <c r="O63" s="41"/>
      <c r="P63" s="41"/>
      <c r="Q63" s="41"/>
      <c r="R63" s="41"/>
      <c r="S63" s="41"/>
      <c r="T63" s="41"/>
      <c r="U63" s="41"/>
      <c r="V63" s="41"/>
      <c r="W63" s="41"/>
      <c r="X63" s="41"/>
      <c r="Y63" s="41"/>
      <c r="Z63" s="41"/>
    </row>
    <row r="64" spans="1:26" ht="12.75" customHeight="1">
      <c r="A64" s="41"/>
      <c r="B64" s="41"/>
      <c r="C64" s="41"/>
      <c r="D64" s="41"/>
      <c r="E64" s="41"/>
      <c r="F64" s="41"/>
      <c r="G64" s="41"/>
      <c r="H64" s="41"/>
      <c r="I64" s="41"/>
      <c r="J64" s="41"/>
      <c r="K64" s="41"/>
      <c r="L64" s="41"/>
      <c r="M64" s="41"/>
      <c r="N64" s="41"/>
      <c r="O64" s="41"/>
      <c r="P64" s="41"/>
      <c r="Q64" s="41"/>
      <c r="R64" s="41"/>
      <c r="S64" s="41"/>
      <c r="T64" s="41"/>
      <c r="U64" s="41"/>
      <c r="V64" s="41"/>
      <c r="W64" s="41"/>
      <c r="X64" s="41"/>
      <c r="Y64" s="41"/>
      <c r="Z64" s="41"/>
    </row>
    <row r="65" spans="1:26" ht="12.75" customHeight="1">
      <c r="A65" s="41"/>
      <c r="B65" s="41"/>
      <c r="C65" s="41"/>
      <c r="D65" s="41"/>
      <c r="E65" s="41"/>
      <c r="F65" s="41"/>
      <c r="G65" s="41"/>
      <c r="H65" s="41"/>
      <c r="I65" s="41"/>
      <c r="J65" s="41"/>
      <c r="K65" s="41"/>
      <c r="L65" s="41"/>
      <c r="M65" s="41"/>
      <c r="N65" s="41"/>
      <c r="O65" s="41"/>
      <c r="P65" s="41"/>
      <c r="Q65" s="41"/>
      <c r="R65" s="41"/>
      <c r="S65" s="41"/>
      <c r="T65" s="41"/>
      <c r="U65" s="41"/>
      <c r="V65" s="41"/>
      <c r="W65" s="41"/>
      <c r="X65" s="41"/>
      <c r="Y65" s="41"/>
      <c r="Z65" s="41"/>
    </row>
    <row r="66" spans="1:26" ht="12.75" customHeight="1">
      <c r="A66" s="180" t="s">
        <v>121</v>
      </c>
      <c r="B66" s="181">
        <f t="shared" ref="B66:K66" ca="1" si="38">IF(strategy=1,B31,IF(strategy=2,B46,IF(strategy=5,B54,IF(strategy=6,B61,B15))))</f>
        <v>1</v>
      </c>
      <c r="C66" s="181" t="e">
        <f t="shared" ca="1" si="38"/>
        <v>#N/A</v>
      </c>
      <c r="D66" s="181" t="e">
        <f t="shared" ca="1" si="38"/>
        <v>#N/A</v>
      </c>
      <c r="E66" s="181" t="e">
        <f t="shared" ca="1" si="38"/>
        <v>#N/A</v>
      </c>
      <c r="F66" s="181" t="e">
        <f t="shared" ca="1" si="38"/>
        <v>#N/A</v>
      </c>
      <c r="G66" s="181" t="e">
        <f t="shared" ca="1" si="38"/>
        <v>#N/A</v>
      </c>
      <c r="H66" s="181" t="e">
        <f t="shared" ca="1" si="38"/>
        <v>#N/A</v>
      </c>
      <c r="I66" s="181" t="e">
        <f t="shared" ca="1" si="38"/>
        <v>#N/A</v>
      </c>
      <c r="J66" s="181" t="e">
        <f t="shared" ca="1" si="38"/>
        <v>#N/A</v>
      </c>
      <c r="K66" s="181" t="e">
        <f t="shared" ca="1" si="38"/>
        <v>#N/A</v>
      </c>
      <c r="L66" s="41"/>
      <c r="M66" s="41"/>
      <c r="N66" s="41"/>
      <c r="O66" s="41"/>
      <c r="P66" s="41"/>
      <c r="Q66" s="41"/>
      <c r="R66" s="41"/>
      <c r="S66" s="41"/>
      <c r="T66" s="41"/>
      <c r="U66" s="41"/>
      <c r="V66" s="41"/>
      <c r="W66" s="41"/>
      <c r="X66" s="41"/>
      <c r="Y66" s="41"/>
      <c r="Z66" s="41"/>
    </row>
    <row r="67" spans="1:26" ht="12.75" customHeight="1">
      <c r="A67" s="182"/>
      <c r="B67" s="182"/>
      <c r="C67" s="182"/>
      <c r="D67" s="182"/>
      <c r="E67" s="182"/>
      <c r="F67" s="182"/>
      <c r="G67" s="182"/>
      <c r="H67" s="182"/>
      <c r="I67" s="182"/>
      <c r="J67" s="182"/>
      <c r="K67" s="182"/>
      <c r="L67" s="182"/>
      <c r="M67" s="182"/>
      <c r="N67" s="182"/>
      <c r="O67" s="182"/>
      <c r="P67" s="182"/>
      <c r="Q67" s="182"/>
      <c r="R67" s="182"/>
      <c r="S67" s="182"/>
      <c r="T67" s="182"/>
      <c r="U67" s="182"/>
      <c r="V67" s="182"/>
      <c r="W67" s="182"/>
      <c r="X67" s="182"/>
      <c r="Y67" s="182"/>
      <c r="Z67" s="182"/>
    </row>
    <row r="68" spans="1:26" ht="12.75" customHeight="1">
      <c r="A68" s="182"/>
      <c r="B68" s="182"/>
      <c r="C68" s="182"/>
      <c r="D68" s="182"/>
      <c r="E68" s="182"/>
      <c r="F68" s="182"/>
      <c r="G68" s="182"/>
      <c r="H68" s="182"/>
      <c r="I68" s="182"/>
      <c r="J68" s="182"/>
      <c r="K68" s="182"/>
      <c r="L68" s="182"/>
      <c r="M68" s="182"/>
      <c r="N68" s="182"/>
      <c r="O68" s="182"/>
      <c r="P68" s="182"/>
      <c r="Q68" s="182"/>
      <c r="R68" s="182"/>
      <c r="S68" s="182"/>
      <c r="T68" s="182"/>
      <c r="U68" s="182"/>
      <c r="V68" s="182"/>
      <c r="W68" s="182"/>
      <c r="X68" s="182"/>
      <c r="Y68" s="182"/>
      <c r="Z68" s="182"/>
    </row>
    <row r="69" spans="1:26" ht="12.75" customHeight="1">
      <c r="A69" s="182"/>
      <c r="B69" s="182"/>
      <c r="C69" s="182"/>
      <c r="D69" s="182"/>
      <c r="E69" s="182"/>
      <c r="F69" s="182"/>
      <c r="G69" s="182"/>
      <c r="H69" s="182"/>
      <c r="I69" s="182"/>
      <c r="J69" s="182"/>
      <c r="K69" s="182"/>
      <c r="L69" s="182"/>
      <c r="M69" s="182"/>
      <c r="N69" s="182"/>
      <c r="O69" s="182"/>
      <c r="P69" s="182"/>
      <c r="Q69" s="182"/>
      <c r="R69" s="182"/>
      <c r="S69" s="182"/>
      <c r="T69" s="182"/>
      <c r="U69" s="182"/>
      <c r="V69" s="182"/>
      <c r="W69" s="182"/>
      <c r="X69" s="182"/>
      <c r="Y69" s="182"/>
      <c r="Z69" s="182"/>
    </row>
    <row r="70" spans="1:26" ht="12.75" customHeight="1">
      <c r="A70" s="182"/>
      <c r="B70" s="182"/>
      <c r="C70" s="182"/>
      <c r="D70" s="182"/>
      <c r="E70" s="182"/>
      <c r="F70" s="182"/>
      <c r="G70" s="182"/>
      <c r="H70" s="182"/>
      <c r="I70" s="182"/>
      <c r="J70" s="182"/>
      <c r="K70" s="182"/>
      <c r="L70" s="182"/>
      <c r="M70" s="182"/>
      <c r="N70" s="182"/>
      <c r="O70" s="182"/>
      <c r="P70" s="182"/>
      <c r="Q70" s="182"/>
      <c r="R70" s="182"/>
      <c r="S70" s="182"/>
      <c r="T70" s="182"/>
      <c r="U70" s="182"/>
      <c r="V70" s="182"/>
      <c r="W70" s="182"/>
      <c r="X70" s="182"/>
      <c r="Y70" s="182"/>
      <c r="Z70" s="182"/>
    </row>
    <row r="71" spans="1:26" ht="12.75" customHeight="1">
      <c r="A71" s="182"/>
      <c r="B71" s="182"/>
      <c r="C71" s="182"/>
      <c r="D71" s="182"/>
      <c r="E71" s="182"/>
      <c r="F71" s="182"/>
      <c r="G71" s="182"/>
      <c r="H71" s="182"/>
      <c r="I71" s="182"/>
      <c r="J71" s="182"/>
      <c r="K71" s="182"/>
      <c r="L71" s="182"/>
      <c r="M71" s="182"/>
      <c r="N71" s="182"/>
      <c r="O71" s="182"/>
      <c r="P71" s="182"/>
      <c r="Q71" s="182"/>
      <c r="R71" s="182"/>
      <c r="S71" s="182"/>
      <c r="T71" s="182"/>
      <c r="U71" s="182"/>
      <c r="V71" s="182"/>
      <c r="W71" s="182"/>
      <c r="X71" s="182"/>
      <c r="Y71" s="182"/>
      <c r="Z71" s="182"/>
    </row>
    <row r="72" spans="1:26" ht="12.75" customHeight="1">
      <c r="A72" s="182"/>
      <c r="B72" s="182"/>
      <c r="C72" s="182"/>
      <c r="D72" s="182"/>
      <c r="E72" s="182"/>
      <c r="F72" s="182"/>
      <c r="G72" s="182"/>
      <c r="H72" s="182"/>
      <c r="I72" s="182"/>
      <c r="J72" s="182"/>
      <c r="K72" s="182"/>
      <c r="L72" s="182"/>
      <c r="M72" s="182"/>
      <c r="N72" s="182"/>
      <c r="O72" s="182"/>
      <c r="P72" s="182"/>
      <c r="Q72" s="182"/>
      <c r="R72" s="182"/>
      <c r="S72" s="182"/>
      <c r="T72" s="182"/>
      <c r="U72" s="182"/>
      <c r="V72" s="182"/>
      <c r="W72" s="182"/>
      <c r="X72" s="182"/>
      <c r="Y72" s="182"/>
      <c r="Z72" s="182"/>
    </row>
    <row r="73" spans="1:26" ht="12.75" customHeight="1">
      <c r="A73" s="182"/>
      <c r="B73" s="182"/>
      <c r="C73" s="182"/>
      <c r="D73" s="182"/>
      <c r="E73" s="182"/>
      <c r="F73" s="182"/>
      <c r="G73" s="182"/>
      <c r="H73" s="182"/>
      <c r="I73" s="182"/>
      <c r="J73" s="182"/>
      <c r="K73" s="182"/>
      <c r="L73" s="182"/>
      <c r="M73" s="182"/>
      <c r="N73" s="182"/>
      <c r="O73" s="182"/>
      <c r="P73" s="182"/>
      <c r="Q73" s="182"/>
      <c r="R73" s="182"/>
      <c r="S73" s="182"/>
      <c r="T73" s="182"/>
      <c r="U73" s="182"/>
      <c r="V73" s="182"/>
      <c r="W73" s="182"/>
      <c r="X73" s="182"/>
      <c r="Y73" s="182"/>
      <c r="Z73" s="182"/>
    </row>
    <row r="74" spans="1:26" ht="12.75" customHeight="1">
      <c r="A74" s="182"/>
      <c r="B74" s="182"/>
      <c r="C74" s="182"/>
      <c r="D74" s="182"/>
      <c r="E74" s="182"/>
      <c r="F74" s="182"/>
      <c r="G74" s="182"/>
      <c r="H74" s="182"/>
      <c r="I74" s="182"/>
      <c r="J74" s="182"/>
      <c r="K74" s="182"/>
      <c r="L74" s="182"/>
      <c r="M74" s="182"/>
      <c r="N74" s="182"/>
      <c r="O74" s="182"/>
      <c r="P74" s="182"/>
      <c r="Q74" s="182"/>
      <c r="R74" s="182"/>
      <c r="S74" s="182"/>
      <c r="T74" s="182"/>
      <c r="U74" s="182"/>
      <c r="V74" s="182"/>
      <c r="W74" s="182"/>
      <c r="X74" s="182"/>
      <c r="Y74" s="182"/>
      <c r="Z74" s="182"/>
    </row>
    <row r="75" spans="1:26" ht="12.75" customHeight="1">
      <c r="A75" s="182"/>
      <c r="B75" s="182"/>
      <c r="C75" s="182"/>
      <c r="D75" s="182"/>
      <c r="E75" s="182"/>
      <c r="F75" s="182"/>
      <c r="G75" s="182"/>
      <c r="H75" s="182"/>
      <c r="I75" s="182"/>
      <c r="J75" s="182"/>
      <c r="K75" s="182"/>
      <c r="L75" s="182"/>
      <c r="M75" s="182"/>
      <c r="N75" s="182"/>
      <c r="O75" s="182"/>
      <c r="P75" s="182"/>
      <c r="Q75" s="182"/>
      <c r="R75" s="182"/>
      <c r="S75" s="182"/>
      <c r="T75" s="182"/>
      <c r="U75" s="182"/>
      <c r="V75" s="182"/>
      <c r="W75" s="182"/>
      <c r="X75" s="182"/>
      <c r="Y75" s="182"/>
      <c r="Z75" s="182"/>
    </row>
    <row r="76" spans="1:26" ht="12.75" customHeight="1">
      <c r="A76" s="182"/>
      <c r="B76" s="182"/>
      <c r="C76" s="182"/>
      <c r="D76" s="182"/>
      <c r="E76" s="182"/>
      <c r="F76" s="182"/>
      <c r="G76" s="182"/>
      <c r="H76" s="182"/>
      <c r="I76" s="182"/>
      <c r="J76" s="182"/>
      <c r="K76" s="182"/>
      <c r="L76" s="182"/>
      <c r="M76" s="182"/>
      <c r="N76" s="182"/>
      <c r="O76" s="182"/>
      <c r="P76" s="182"/>
      <c r="Q76" s="182"/>
      <c r="R76" s="182"/>
      <c r="S76" s="182"/>
      <c r="T76" s="182"/>
      <c r="U76" s="182"/>
      <c r="V76" s="182"/>
      <c r="W76" s="182"/>
      <c r="X76" s="182"/>
      <c r="Y76" s="182"/>
      <c r="Z76" s="182"/>
    </row>
    <row r="77" spans="1:26" ht="12.75" customHeight="1">
      <c r="A77" s="182"/>
      <c r="B77" s="182"/>
      <c r="C77" s="182"/>
      <c r="D77" s="182"/>
      <c r="E77" s="182"/>
      <c r="F77" s="182"/>
      <c r="G77" s="182"/>
      <c r="H77" s="182"/>
      <c r="I77" s="182"/>
      <c r="J77" s="182"/>
      <c r="K77" s="182"/>
      <c r="L77" s="182"/>
      <c r="M77" s="182"/>
      <c r="N77" s="182"/>
      <c r="O77" s="182"/>
      <c r="P77" s="182"/>
      <c r="Q77" s="182"/>
      <c r="R77" s="182"/>
      <c r="S77" s="182"/>
      <c r="T77" s="182"/>
      <c r="U77" s="182"/>
      <c r="V77" s="182"/>
      <c r="W77" s="182"/>
      <c r="X77" s="182"/>
      <c r="Y77" s="182"/>
      <c r="Z77" s="182"/>
    </row>
    <row r="78" spans="1:26" ht="12.75" customHeight="1">
      <c r="A78" s="182"/>
      <c r="B78" s="182"/>
      <c r="C78" s="182"/>
      <c r="D78" s="182"/>
      <c r="E78" s="182"/>
      <c r="F78" s="182"/>
      <c r="G78" s="182"/>
      <c r="H78" s="182"/>
      <c r="I78" s="182"/>
      <c r="J78" s="182"/>
      <c r="K78" s="182"/>
      <c r="L78" s="182"/>
      <c r="M78" s="182"/>
      <c r="N78" s="182"/>
      <c r="O78" s="182"/>
      <c r="P78" s="182"/>
      <c r="Q78" s="182"/>
      <c r="R78" s="182"/>
      <c r="S78" s="182"/>
      <c r="T78" s="182"/>
      <c r="U78" s="182"/>
      <c r="V78" s="182"/>
      <c r="W78" s="182"/>
      <c r="X78" s="182"/>
      <c r="Y78" s="182"/>
      <c r="Z78" s="182"/>
    </row>
    <row r="79" spans="1:26" ht="12.75" customHeight="1">
      <c r="A79" s="182"/>
      <c r="B79" s="182"/>
      <c r="C79" s="182"/>
      <c r="D79" s="182"/>
      <c r="E79" s="182"/>
      <c r="F79" s="182"/>
      <c r="G79" s="182"/>
      <c r="H79" s="182"/>
      <c r="I79" s="182"/>
      <c r="J79" s="182"/>
      <c r="K79" s="182"/>
      <c r="L79" s="182"/>
      <c r="M79" s="182"/>
      <c r="N79" s="182"/>
      <c r="O79" s="182"/>
      <c r="P79" s="182"/>
      <c r="Q79" s="182"/>
      <c r="R79" s="182"/>
      <c r="S79" s="182"/>
      <c r="T79" s="182"/>
      <c r="U79" s="182"/>
      <c r="V79" s="182"/>
      <c r="W79" s="182"/>
      <c r="X79" s="182"/>
      <c r="Y79" s="182"/>
      <c r="Z79" s="182"/>
    </row>
    <row r="80" spans="1:26" ht="12.75" customHeight="1">
      <c r="A80" s="182"/>
      <c r="B80" s="182"/>
      <c r="C80" s="182"/>
      <c r="D80" s="182"/>
      <c r="E80" s="182"/>
      <c r="F80" s="182"/>
      <c r="G80" s="182"/>
      <c r="H80" s="182"/>
      <c r="I80" s="182"/>
      <c r="J80" s="182"/>
      <c r="K80" s="182"/>
      <c r="L80" s="182"/>
      <c r="M80" s="182"/>
      <c r="N80" s="182"/>
      <c r="O80" s="182"/>
      <c r="P80" s="182"/>
      <c r="Q80" s="182"/>
      <c r="R80" s="182"/>
      <c r="S80" s="182"/>
      <c r="T80" s="182"/>
      <c r="U80" s="182"/>
      <c r="V80" s="182"/>
      <c r="W80" s="182"/>
      <c r="X80" s="182"/>
      <c r="Y80" s="182"/>
      <c r="Z80" s="182"/>
    </row>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pageMargins left="0.75" right="0.75" top="1" bottom="1"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B12AF200B3D9A4080A7ED4CF944E6AE" ma:contentTypeVersion="13" ma:contentTypeDescription="Create a new document." ma:contentTypeScope="" ma:versionID="b875c73c2b957d2787479b2c68ffa64e">
  <xsd:schema xmlns:xsd="http://www.w3.org/2001/XMLSchema" xmlns:xs="http://www.w3.org/2001/XMLSchema" xmlns:p="http://schemas.microsoft.com/office/2006/metadata/properties" xmlns:ns2="2a98f961-4e0e-493b-ac89-ae80ec5d440f" xmlns:ns3="a3412d0d-2236-48cc-abd4-dbf9cb01b7a3" targetNamespace="http://schemas.microsoft.com/office/2006/metadata/properties" ma:root="true" ma:fieldsID="5e59522ade4e643dec09f9ff1dd2dcaa" ns2:_="" ns3:_="">
    <xsd:import namespace="2a98f961-4e0e-493b-ac89-ae80ec5d440f"/>
    <xsd:import namespace="a3412d0d-2236-48cc-abd4-dbf9cb01b7a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AutoKeyPoints" minOccurs="0"/>
                <xsd:element ref="ns2:MediaServiceKeyPoints"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98f961-4e0e-493b-ac89-ae80ec5d44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3412d0d-2236-48cc-abd4-dbf9cb01b7a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BD676CB-6993-4461-8A05-CE4C343A12AE}">
  <ds:schemaRefs>
    <ds:schemaRef ds:uri="http://schemas.microsoft.com/sharepoint/v3/contenttype/forms"/>
  </ds:schemaRefs>
</ds:datastoreItem>
</file>

<file path=customXml/itemProps2.xml><?xml version="1.0" encoding="utf-8"?>
<ds:datastoreItem xmlns:ds="http://schemas.openxmlformats.org/officeDocument/2006/customXml" ds:itemID="{CCFCA3FB-3EBD-4BAD-ACE1-CEF728467E37}"/>
</file>

<file path=customXml/itemProps3.xml><?xml version="1.0" encoding="utf-8"?>
<ds:datastoreItem xmlns:ds="http://schemas.openxmlformats.org/officeDocument/2006/customXml" ds:itemID="{B8BCACAF-4ED7-442F-B088-F2E43399DA2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Calculator</vt:lpstr>
      <vt:lpstr>PaymentSchedule</vt:lpstr>
      <vt:lpstr>Help</vt:lpstr>
      <vt:lpstr>Disclaimer</vt:lpstr>
      <vt:lpstr>©</vt:lpstr>
      <vt:lpstr>Order</vt:lpstr>
      <vt:lpstr>creditor_table</vt:lpstr>
      <vt:lpstr>strategy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Maui Vang</dc:creator>
  <cp:keywords/>
  <dc:description/>
  <cp:lastModifiedBy>Jason Martin</cp:lastModifiedBy>
  <cp:revision/>
  <dcterms:created xsi:type="dcterms:W3CDTF">2020-04-16T22:23:38Z</dcterms:created>
  <dcterms:modified xsi:type="dcterms:W3CDTF">2021-07-08T18:08:53Z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0x010100BB12AF200B3D9A4080A7ED4CF944E6AE</vt:lpwstr>
  </property>
</Properties>
</file>